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EDİKAL ÖĞRETMEN\OneDrive\Masaüstü\AYŞE NUR\"/>
    </mc:Choice>
  </mc:AlternateContent>
  <xr:revisionPtr revIDLastSave="0" documentId="13_ncr:1_{57E002EA-21B0-4FB0-BF45-EA7C4CBAD8D7}" xr6:coauthVersionLast="47" xr6:coauthVersionMax="47" xr10:uidLastSave="{00000000-0000-0000-0000-000000000000}"/>
  <bookViews>
    <workbookView xWindow="0" yWindow="525" windowWidth="15570" windowHeight="14910" xr2:uid="{00000000-000D-0000-FFFF-FFFF00000000}"/>
  </bookViews>
  <sheets>
    <sheet name="Sayfa1" sheetId="1" r:id="rId1"/>
  </sheets>
  <definedNames>
    <definedName name="_xlnm._FilterDatabase" localSheetId="0" hidden="1">Sayfa1!$A$1:$AL$27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7" i="1" l="1"/>
  <c r="AK26" i="1"/>
  <c r="AK25" i="1"/>
  <c r="AK23" i="1"/>
  <c r="AK24" i="1"/>
  <c r="AK22" i="1"/>
  <c r="AK21" i="1"/>
  <c r="AK20" i="1"/>
  <c r="AK19" i="1"/>
  <c r="AK15" i="1"/>
  <c r="AK18" i="1"/>
  <c r="AK16" i="1"/>
  <c r="AK17" i="1"/>
  <c r="AK14" i="1"/>
  <c r="AK13" i="1"/>
  <c r="AK11" i="1"/>
  <c r="AK12" i="1"/>
  <c r="AK10" i="1"/>
  <c r="AK9" i="1"/>
  <c r="AK7" i="1"/>
  <c r="AK8" i="1"/>
  <c r="AK6" i="1"/>
  <c r="AK3" i="1"/>
  <c r="AK4" i="1"/>
  <c r="AK5" i="1"/>
  <c r="AK2" i="1"/>
  <c r="AI3" i="1"/>
  <c r="AI4" i="1"/>
  <c r="AI5" i="1"/>
  <c r="AI6" i="1"/>
  <c r="AI8" i="1"/>
  <c r="AI7" i="1"/>
  <c r="AI9" i="1"/>
  <c r="AI10" i="1"/>
  <c r="AI12" i="1"/>
  <c r="AI11" i="1"/>
  <c r="AI14" i="1"/>
  <c r="AI17" i="1"/>
  <c r="AI16" i="1"/>
  <c r="AI18" i="1"/>
  <c r="AI13" i="1"/>
  <c r="AI15" i="1"/>
  <c r="AI19" i="1"/>
  <c r="AI20" i="1"/>
  <c r="AI21" i="1"/>
  <c r="AI22" i="1"/>
  <c r="AI23" i="1"/>
  <c r="AI24" i="1"/>
  <c r="AI25" i="1"/>
  <c r="AI26" i="1"/>
  <c r="AI27" i="1"/>
  <c r="AI2" i="1"/>
  <c r="AG23" i="1"/>
  <c r="AG6" i="1"/>
  <c r="AG9" i="1"/>
  <c r="AG18" i="1"/>
  <c r="AG11" i="1"/>
  <c r="AG16" i="1"/>
  <c r="AG14" i="1"/>
  <c r="AG20" i="1"/>
  <c r="AG2" i="1"/>
  <c r="AG3" i="1"/>
  <c r="AG8" i="1"/>
  <c r="AG7" i="1"/>
  <c r="AG15" i="1"/>
  <c r="AG12" i="1"/>
  <c r="AG19" i="1"/>
  <c r="AG22" i="1"/>
  <c r="AG13" i="1"/>
  <c r="AG4" i="1"/>
  <c r="AG10" i="1"/>
  <c r="AG17" i="1"/>
  <c r="AG21" i="1"/>
  <c r="AG27" i="1"/>
  <c r="AG26" i="1"/>
  <c r="AG25" i="1"/>
  <c r="AG24" i="1"/>
  <c r="AG5" i="1"/>
  <c r="AD23" i="1"/>
  <c r="AD6" i="1"/>
  <c r="AD9" i="1"/>
  <c r="AD18" i="1"/>
  <c r="AD11" i="1"/>
  <c r="AD16" i="1"/>
  <c r="AD14" i="1"/>
  <c r="AD20" i="1"/>
  <c r="AD2" i="1"/>
  <c r="AD3" i="1"/>
  <c r="AD8" i="1"/>
  <c r="AD7" i="1"/>
  <c r="AD15" i="1"/>
  <c r="AD12" i="1"/>
  <c r="AD19" i="1"/>
  <c r="AD22" i="1"/>
  <c r="AD13" i="1"/>
  <c r="AD4" i="1"/>
  <c r="AD10" i="1"/>
  <c r="AD17" i="1"/>
  <c r="AD21" i="1"/>
  <c r="AD27" i="1"/>
  <c r="AD26" i="1"/>
  <c r="AD25" i="1"/>
  <c r="AD24" i="1"/>
  <c r="AD5" i="1"/>
  <c r="AA23" i="1"/>
  <c r="AA6" i="1"/>
  <c r="AA9" i="1"/>
  <c r="AA18" i="1"/>
  <c r="AA11" i="1"/>
  <c r="AA16" i="1"/>
  <c r="AA14" i="1"/>
  <c r="AA20" i="1"/>
  <c r="AA2" i="1"/>
  <c r="AA3" i="1"/>
  <c r="AA8" i="1"/>
  <c r="AA7" i="1"/>
  <c r="AA15" i="1"/>
  <c r="AA12" i="1"/>
  <c r="AA19" i="1"/>
  <c r="AA22" i="1"/>
  <c r="AA13" i="1"/>
  <c r="AA4" i="1"/>
  <c r="AA10" i="1"/>
  <c r="AA17" i="1"/>
  <c r="AA21" i="1"/>
  <c r="AA27" i="1"/>
  <c r="AA26" i="1"/>
  <c r="AA25" i="1"/>
  <c r="AA24" i="1"/>
  <c r="AA5" i="1"/>
  <c r="X23" i="1"/>
  <c r="X6" i="1"/>
  <c r="X9" i="1"/>
  <c r="X18" i="1"/>
  <c r="X11" i="1"/>
  <c r="X16" i="1"/>
  <c r="X14" i="1"/>
  <c r="X20" i="1"/>
  <c r="X2" i="1"/>
  <c r="X3" i="1"/>
  <c r="X8" i="1"/>
  <c r="X7" i="1"/>
  <c r="X15" i="1"/>
  <c r="X12" i="1"/>
  <c r="X19" i="1"/>
  <c r="X22" i="1"/>
  <c r="X13" i="1"/>
  <c r="X4" i="1"/>
  <c r="X10" i="1"/>
  <c r="X17" i="1"/>
  <c r="X21" i="1"/>
  <c r="X27" i="1"/>
  <c r="X26" i="1"/>
  <c r="X25" i="1"/>
  <c r="X24" i="1"/>
  <c r="X5" i="1"/>
  <c r="U23" i="1"/>
  <c r="U6" i="1"/>
  <c r="U9" i="1"/>
  <c r="U18" i="1"/>
  <c r="U11" i="1"/>
  <c r="U16" i="1"/>
  <c r="U14" i="1"/>
  <c r="U20" i="1"/>
  <c r="U2" i="1"/>
  <c r="U3" i="1"/>
  <c r="U8" i="1"/>
  <c r="U7" i="1"/>
  <c r="U15" i="1"/>
  <c r="U12" i="1"/>
  <c r="U19" i="1"/>
  <c r="U22" i="1"/>
  <c r="U13" i="1"/>
  <c r="U4" i="1"/>
  <c r="U10" i="1"/>
  <c r="U17" i="1"/>
  <c r="U21" i="1"/>
  <c r="U27" i="1"/>
  <c r="U26" i="1"/>
  <c r="U25" i="1"/>
  <c r="U24" i="1"/>
  <c r="U5" i="1"/>
  <c r="Q23" i="1"/>
  <c r="Q6" i="1"/>
  <c r="Q9" i="1"/>
  <c r="Q18" i="1"/>
  <c r="Q11" i="1"/>
  <c r="Q16" i="1"/>
  <c r="Q14" i="1"/>
  <c r="Q20" i="1"/>
  <c r="Q2" i="1"/>
  <c r="Q3" i="1"/>
  <c r="Q8" i="1"/>
  <c r="Q7" i="1"/>
  <c r="Q15" i="1"/>
  <c r="Q12" i="1"/>
  <c r="Q19" i="1"/>
  <c r="Q22" i="1"/>
  <c r="Q13" i="1"/>
  <c r="Q4" i="1"/>
  <c r="Q10" i="1"/>
  <c r="Q17" i="1"/>
  <c r="Q21" i="1"/>
  <c r="Q27" i="1"/>
  <c r="Q26" i="1"/>
  <c r="Q25" i="1"/>
  <c r="Q24" i="1"/>
  <c r="Q5" i="1"/>
  <c r="G27" i="1"/>
  <c r="G26" i="1"/>
  <c r="G25" i="1"/>
  <c r="G24" i="1"/>
  <c r="M23" i="1"/>
  <c r="M6" i="1"/>
  <c r="M9" i="1"/>
  <c r="M18" i="1"/>
  <c r="M11" i="1"/>
  <c r="M16" i="1"/>
  <c r="M14" i="1"/>
  <c r="M20" i="1"/>
  <c r="M2" i="1"/>
  <c r="M3" i="1"/>
  <c r="M8" i="1"/>
  <c r="M7" i="1"/>
  <c r="M15" i="1"/>
  <c r="M12" i="1"/>
  <c r="M19" i="1"/>
  <c r="M22" i="1"/>
  <c r="M13" i="1"/>
  <c r="M4" i="1"/>
  <c r="M10" i="1"/>
  <c r="M17" i="1"/>
  <c r="M21" i="1"/>
  <c r="M27" i="1"/>
  <c r="M26" i="1"/>
  <c r="M25" i="1"/>
  <c r="M24" i="1"/>
  <c r="M5" i="1"/>
  <c r="K23" i="1"/>
  <c r="K6" i="1"/>
  <c r="K9" i="1"/>
  <c r="K18" i="1"/>
  <c r="K11" i="1"/>
  <c r="K16" i="1"/>
  <c r="K14" i="1"/>
  <c r="K20" i="1"/>
  <c r="K2" i="1"/>
  <c r="K3" i="1"/>
  <c r="K8" i="1"/>
  <c r="K7" i="1"/>
  <c r="K15" i="1"/>
  <c r="K12" i="1"/>
  <c r="K19" i="1"/>
  <c r="K22" i="1"/>
  <c r="K13" i="1"/>
  <c r="K4" i="1"/>
  <c r="K10" i="1"/>
  <c r="K17" i="1"/>
  <c r="K21" i="1"/>
  <c r="K27" i="1"/>
  <c r="K26" i="1"/>
  <c r="K25" i="1"/>
  <c r="K24" i="1"/>
  <c r="K5" i="1"/>
  <c r="I23" i="1"/>
  <c r="I6" i="1"/>
  <c r="I9" i="1"/>
  <c r="I18" i="1"/>
  <c r="I11" i="1"/>
  <c r="I16" i="1"/>
  <c r="I14" i="1"/>
  <c r="I20" i="1"/>
  <c r="I2" i="1"/>
  <c r="I3" i="1"/>
  <c r="I8" i="1"/>
  <c r="I7" i="1"/>
  <c r="I15" i="1"/>
  <c r="I12" i="1"/>
  <c r="I19" i="1"/>
  <c r="I22" i="1"/>
  <c r="I13" i="1"/>
  <c r="I4" i="1"/>
  <c r="I10" i="1"/>
  <c r="I17" i="1"/>
  <c r="I21" i="1"/>
  <c r="I27" i="1"/>
  <c r="I26" i="1"/>
  <c r="I25" i="1"/>
  <c r="I24" i="1"/>
  <c r="I5" i="1"/>
  <c r="G23" i="1"/>
  <c r="G6" i="1"/>
  <c r="G9" i="1"/>
  <c r="G18" i="1"/>
  <c r="G11" i="1"/>
  <c r="G14" i="1"/>
  <c r="G20" i="1"/>
  <c r="G2" i="1"/>
  <c r="G3" i="1"/>
  <c r="G8" i="1"/>
  <c r="G7" i="1"/>
  <c r="G15" i="1"/>
  <c r="G12" i="1"/>
  <c r="G19" i="1"/>
  <c r="G22" i="1"/>
  <c r="G13" i="1"/>
  <c r="G4" i="1"/>
  <c r="G10" i="1"/>
  <c r="G17" i="1"/>
  <c r="G21" i="1"/>
  <c r="G5" i="1"/>
  <c r="E23" i="1"/>
  <c r="E6" i="1"/>
  <c r="E9" i="1"/>
  <c r="E18" i="1"/>
  <c r="E11" i="1"/>
  <c r="E16" i="1"/>
  <c r="E14" i="1"/>
  <c r="E20" i="1"/>
  <c r="E2" i="1"/>
  <c r="E3" i="1"/>
  <c r="E8" i="1"/>
  <c r="E7" i="1"/>
  <c r="E15" i="1"/>
  <c r="E12" i="1"/>
  <c r="E19" i="1"/>
  <c r="E22" i="1"/>
  <c r="E13" i="1"/>
  <c r="E4" i="1"/>
  <c r="E10" i="1"/>
  <c r="E17" i="1"/>
  <c r="E21" i="1"/>
  <c r="E27" i="1"/>
  <c r="E26" i="1"/>
  <c r="E25" i="1"/>
  <c r="E24" i="1"/>
  <c r="E5" i="1"/>
  <c r="AL18" i="1" l="1"/>
  <c r="AL12" i="1"/>
  <c r="AL3" i="1"/>
  <c r="AL16" i="1"/>
  <c r="AL11" i="1"/>
  <c r="AL7" i="1"/>
  <c r="AL27" i="1"/>
  <c r="AL21" i="1"/>
  <c r="AL17" i="1"/>
  <c r="AL15" i="1"/>
  <c r="AL10" i="1"/>
  <c r="AL8" i="1"/>
  <c r="AL24" i="1"/>
  <c r="AL23" i="1"/>
  <c r="AL20" i="1"/>
  <c r="AL4" i="1"/>
  <c r="AL2" i="1"/>
  <c r="AL25" i="1"/>
  <c r="AL13" i="1"/>
  <c r="AL26" i="1"/>
  <c r="AL14" i="1"/>
  <c r="AL9" i="1"/>
  <c r="AL5" i="1"/>
  <c r="AL19" i="1"/>
  <c r="AL6" i="1"/>
  <c r="AL22" i="1"/>
</calcChain>
</file>

<file path=xl/sharedStrings.xml><?xml version="1.0" encoding="utf-8"?>
<sst xmlns="http://schemas.openxmlformats.org/spreadsheetml/2006/main" count="253" uniqueCount="113">
  <si>
    <t>Ege Ali Doğan</t>
  </si>
  <si>
    <t>11/B</t>
  </si>
  <si>
    <t>TEŞEKKÜR BELGESİ</t>
  </si>
  <si>
    <t>HERHANGİ BİR BELGE ALAMADIM</t>
  </si>
  <si>
    <t>Katılmadım</t>
  </si>
  <si>
    <t>ALMADIM</t>
  </si>
  <si>
    <t>Yıldıray taş</t>
  </si>
  <si>
    <t>ALDIM</t>
  </si>
  <si>
    <t>Kadir Mert Arslan</t>
  </si>
  <si>
    <t>11/D</t>
  </si>
  <si>
    <t>TEŞEKKÜR BELGESİ, ONUR BELGESİ</t>
  </si>
  <si>
    <t>TAKDİR BELGESİ, ONUR BELGESİ</t>
  </si>
  <si>
    <t>Yok</t>
  </si>
  <si>
    <t>Özlem AKYÜZ</t>
  </si>
  <si>
    <t>10. Sınıf Sınıflar Arası Bilgi Yarışması
11. Sınıf Sınıflar Arası Bilgi Yarışması
Teknofest Yarışması</t>
  </si>
  <si>
    <t>Bayram Berat ERDEM</t>
  </si>
  <si>
    <t>Geziler (hepsi) 
Turnuvalar(futbol, hentbol)</t>
  </si>
  <si>
    <t>Enes Cankurt</t>
  </si>
  <si>
    <t>11/A</t>
  </si>
  <si>
    <t>Masa tenisi katıldım Çanakkale gezisi</t>
  </si>
  <si>
    <t>Okulda bilgi yarışmasına katıldım 24 kasım ögretmenler gününde gösteri yaptık 19 mayısda görevliydim</t>
  </si>
  <si>
    <t>Abdulsamet Demir</t>
  </si>
  <si>
    <t>Sınıflar arası turnuva gezi ve turizm kulübünde yaptığım bagzı görevler</t>
  </si>
  <si>
    <t>Ahmet Eren VUREL</t>
  </si>
  <si>
    <t>Okul işlerine yardım öğretmenlerin söylediği görevleri yapmak</t>
  </si>
  <si>
    <t>Mustafa Bartu Çanga</t>
  </si>
  <si>
    <t>Tiyatro</t>
  </si>
  <si>
    <t>Teknofest</t>
  </si>
  <si>
    <t>İbrahim cancan</t>
  </si>
  <si>
    <t>TAKDİR BELGESİ</t>
  </si>
  <si>
    <t>Anıtkabir gezisi ve TBMM müzesi gezileri</t>
  </si>
  <si>
    <t>TÜBİTAK ve TEKNOFEST</t>
  </si>
  <si>
    <t>Ali Ekber Beyhan</t>
  </si>
  <si>
    <t>Satranç turnuvası, özel günlerdeki kutlamalar, öğretmenler günü v.b.</t>
  </si>
  <si>
    <t>Tübitak, teknofest, Bilgi yarışması</t>
  </si>
  <si>
    <t>Samet Orman</t>
  </si>
  <si>
    <t>11 - A</t>
  </si>
  <si>
    <t>Okullar arası masa tenis turnuvası
7 Aralık kutul amera gösterisi
24 Kasım öğretmenler günü gösterisi
29 Ekim cumhuriyet bayramı gösterisi</t>
  </si>
  <si>
    <t>Okullar arası masa tenis turnuvası</t>
  </si>
  <si>
    <t>Hüseyin Berat Mantar</t>
  </si>
  <si>
    <t>Futsal turnuvasına ve okulda hocaların bulunduğu istekleri yerine getirdim</t>
  </si>
  <si>
    <t>TÜBİTAK PROJESİ</t>
  </si>
  <si>
    <t>Murat Karabulut</t>
  </si>
  <si>
    <t>A</t>
  </si>
  <si>
    <t>Masa tenisi futbol gösteriler basketbol hentbol</t>
  </si>
  <si>
    <t>Eren ÖZDEMİR</t>
  </si>
  <si>
    <t>10 kasım Atatürk'ü anma görevlisi
19 Mayıs Gençlik ve spor bayramı görevlisi
29 Ekim cumhuriyet bayramı görevlisi
18 Mart Çanakkale Zafer'i görevlisi</t>
  </si>
  <si>
    <t>Herhangi bir etlinliğe katılmadım</t>
  </si>
  <si>
    <t>Abdulrehman hilaly</t>
  </si>
  <si>
    <t>11/C</t>
  </si>
  <si>
    <t>ONUR BELGESİ</t>
  </si>
  <si>
    <t>Katilmadim</t>
  </si>
  <si>
    <t>Zafer Can</t>
  </si>
  <si>
    <t>Emircan ÇAYIR</t>
  </si>
  <si>
    <t>Çevre temizliği</t>
  </si>
  <si>
    <t>Bilgi yarışması</t>
  </si>
  <si>
    <t>Gülseren BULUT</t>
  </si>
  <si>
    <t>Eskişehir gezisi, Çanakkale gezisi, 12 mart konferans konusmasi, 112 acil çağrı merkezi gezisi</t>
  </si>
  <si>
    <t>Ünzüle Gökçe</t>
  </si>
  <si>
    <t>Herhangi bir faaliyete katılmadım</t>
  </si>
  <si>
    <t>İngilizce Tübitak</t>
  </si>
  <si>
    <t>Furkan cancan</t>
  </si>
  <si>
    <t xml:space="preserve">18 Mart Çanakkale zaferi programı
24 Kasım öğretmenler günü programı 
</t>
  </si>
  <si>
    <t>MEB robot</t>
  </si>
  <si>
    <t>İSİM SOYİSİM</t>
  </si>
  <si>
    <t>OKUL NUMARASI</t>
  </si>
  <si>
    <t>SINIF ŞUBE</t>
  </si>
  <si>
    <t>9.SINIF YIL SONU NOT ORTALAMANIZ</t>
  </si>
  <si>
    <t>10. SINIF YIL SONU NOT ORTALAMANIZ</t>
  </si>
  <si>
    <t>11.SINIF 1. DÖNEM SONU NOT ORTALAMANIZ</t>
  </si>
  <si>
    <t>9. SINIF 1.DÖNEM ALDIĞINIZ BELGELER</t>
  </si>
  <si>
    <t>9. SINIF 2.DÖNEM ALDIĞINIZ BELGELER</t>
  </si>
  <si>
    <t>10. SINIF 1.DÖNEM ALDIĞINIZ BELGELER</t>
  </si>
  <si>
    <t>10. SINIF 2.DÖNEM ALDIĞINIZ BELGELER</t>
  </si>
  <si>
    <t>11. SINIF 1.DÖNEM ALDIĞINIZ BELGELER</t>
  </si>
  <si>
    <t>OKULDA YAPILAN SOSYAL VE SPORTİF KATILDIĞINIZ BÜTÜN FAALİYETLERİ YAZINIZ.</t>
  </si>
  <si>
    <t>OKULDA KATILDIĞINIZ PROJE,YARIŞMA VE ETKİNLİKLERİ(TÜBİTAK,TEKNOFEST,MEB ROBOT,YARIŞMA,PROJE VB.) YAZINIZ.</t>
  </si>
  <si>
    <t>9,10 VE 11.SINIFTA DİSİPLİN CEZASI</t>
  </si>
  <si>
    <t xml:space="preserve">YABANCI DİL SEVİYE TESPİT SINAVI </t>
  </si>
  <si>
    <t xml:space="preserve">MESLEKİ YETERLİLİK SINAVI </t>
  </si>
  <si>
    <t xml:space="preserve">9.SINIF TOPLAM BELGE ORTALAMASI </t>
  </si>
  <si>
    <t>10.SINIF TOPLAM BELGE ORTALAMASI</t>
  </si>
  <si>
    <t xml:space="preserve">11.SINIF TOPLAM BELGE ORTALAMASI </t>
  </si>
  <si>
    <t>SOSYAL SPORTİF FAALİYET ORTALAMA</t>
  </si>
  <si>
    <t xml:space="preserve">PROYE,YARIŞMA ORTALAMA </t>
  </si>
  <si>
    <t xml:space="preserve">DİSİPLİN CEZASI PUAN </t>
  </si>
  <si>
    <t>DEZAVANTAJLI ÖĞRENCİ</t>
  </si>
  <si>
    <t>KOMİSYON VE ÖĞRENCİ SEÇME KURULU DEĞERLENDİRME %30</t>
  </si>
  <si>
    <t>YABANCI DİL SEVİYE TESPİT SINAVI %20</t>
  </si>
  <si>
    <t>MESLEKİ YETERLİLİK SINAVI %10</t>
  </si>
  <si>
    <t>9.SINIF YIL SONU NOT ORTALAMANIZ %5</t>
  </si>
  <si>
    <t>10. SINIF YIL SONU NOT ORTALAMANIZ %5</t>
  </si>
  <si>
    <t>11.SINIF 1. DÖNEM SONU NOT ORTALAMANIZ %5</t>
  </si>
  <si>
    <t>9.SINIF TOPLAM BELGE ORTALAMASI %5</t>
  </si>
  <si>
    <t>10.SINIF TOPLAM BELGE ORTALAMASI %5</t>
  </si>
  <si>
    <t>11.SINIF TOPLAM BELGE ORTALAMASI %5</t>
  </si>
  <si>
    <t>SOSYAL SPORTİF FAALİYET ORTALAMA %5</t>
  </si>
  <si>
    <t>PROYE,YARIŞMA ORTALAMA %10</t>
  </si>
  <si>
    <t>DİSİPLİN CEZASI PUAN %10</t>
  </si>
  <si>
    <t>DEZAVANTAJLI ÖĞRENCİ %5</t>
  </si>
  <si>
    <t>KOMİSYON VE ÖĞRENCİ SEÇME KURULU DEĞERLENDİRME PUANI</t>
  </si>
  <si>
    <t xml:space="preserve">Emir DENİZ </t>
  </si>
  <si>
    <t>Burak Yalçın</t>
  </si>
  <si>
    <t>Umut Zeylan</t>
  </si>
  <si>
    <t>Hasret Ezel</t>
  </si>
  <si>
    <t xml:space="preserve">Ahmet TORUN </t>
  </si>
  <si>
    <t xml:space="preserve">TOPLAM </t>
  </si>
  <si>
    <t xml:space="preserve">TÜBİTAK EDEBİYAT </t>
  </si>
  <si>
    <t>TAKDİR BELGESİ,ONUR BELGESİ</t>
  </si>
  <si>
    <t xml:space="preserve">12 Mart İstiklal Marşının Kabulü,18 Mart Çanakkale Zaferi , 10 Kasım Atatürkü Anma Programı, 29 Ekim Cumhuriyet Bayramı  </t>
  </si>
  <si>
    <t xml:space="preserve">18 Mart Çanakkale Programı </t>
  </si>
  <si>
    <t xml:space="preserve">9. Ve 11. Sınıf Bilgi Yarışması TÜBİTAK </t>
  </si>
  <si>
    <t xml:space="preserve">YOK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</si>
</sst>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2" borderId="1" xfId="0" applyFill="1" applyBorder="1"/>
    <xf numFmtId="3" fontId="1" fillId="0" borderId="1" xfId="0" applyNumberFormat="1" applyFont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0" fontId="0" fillId="5" borderId="1" xfId="0" applyFill="1" applyBorder="1"/>
    <xf numFmtId="3" fontId="1" fillId="5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8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1" width="18.85546875" customWidth="1"/>
    <col min="2" max="2" width="11.42578125" customWidth="1"/>
    <col min="3" max="7" width="20.140625" customWidth="1"/>
    <col min="8" max="11" width="23.85546875" customWidth="1"/>
    <col min="12" max="13" width="26.140625" customWidth="1"/>
    <col min="14" max="14" width="37" customWidth="1"/>
    <col min="15" max="17" width="40.42578125" customWidth="1"/>
    <col min="18" max="18" width="31.5703125" customWidth="1"/>
    <col min="19" max="21" width="25.5703125" customWidth="1"/>
    <col min="22" max="24" width="26.140625" customWidth="1"/>
    <col min="25" max="27" width="46.85546875" customWidth="1"/>
    <col min="28" max="30" width="31" customWidth="1"/>
    <col min="34" max="35" width="14.85546875" customWidth="1"/>
    <col min="36" max="37" width="17.7109375" customWidth="1"/>
    <col min="38" max="38" width="11.140625" style="1" customWidth="1"/>
  </cols>
  <sheetData>
    <row r="1" spans="1:38" ht="77.25" x14ac:dyDescent="0.25">
      <c r="A1" s="9" t="s">
        <v>64</v>
      </c>
      <c r="B1" s="9" t="s">
        <v>65</v>
      </c>
      <c r="C1" s="9" t="s">
        <v>66</v>
      </c>
      <c r="D1" s="9" t="s">
        <v>78</v>
      </c>
      <c r="E1" s="9" t="s">
        <v>88</v>
      </c>
      <c r="F1" s="9" t="s">
        <v>79</v>
      </c>
      <c r="G1" s="9" t="s">
        <v>89</v>
      </c>
      <c r="H1" s="9" t="s">
        <v>67</v>
      </c>
      <c r="I1" s="9" t="s">
        <v>90</v>
      </c>
      <c r="J1" s="9" t="s">
        <v>68</v>
      </c>
      <c r="K1" s="9" t="s">
        <v>91</v>
      </c>
      <c r="L1" s="9" t="s">
        <v>69</v>
      </c>
      <c r="M1" s="9" t="s">
        <v>92</v>
      </c>
      <c r="N1" s="9" t="s">
        <v>70</v>
      </c>
      <c r="O1" s="9" t="s">
        <v>71</v>
      </c>
      <c r="P1" s="9" t="s">
        <v>80</v>
      </c>
      <c r="Q1" s="9" t="s">
        <v>93</v>
      </c>
      <c r="R1" s="9" t="s">
        <v>72</v>
      </c>
      <c r="S1" s="9" t="s">
        <v>73</v>
      </c>
      <c r="T1" s="9" t="s">
        <v>81</v>
      </c>
      <c r="U1" s="9" t="s">
        <v>94</v>
      </c>
      <c r="V1" s="9" t="s">
        <v>74</v>
      </c>
      <c r="W1" s="9" t="s">
        <v>82</v>
      </c>
      <c r="X1" s="9" t="s">
        <v>95</v>
      </c>
      <c r="Y1" s="9" t="s">
        <v>75</v>
      </c>
      <c r="Z1" s="9" t="s">
        <v>83</v>
      </c>
      <c r="AA1" s="9" t="s">
        <v>96</v>
      </c>
      <c r="AB1" s="9" t="s">
        <v>76</v>
      </c>
      <c r="AC1" s="9" t="s">
        <v>84</v>
      </c>
      <c r="AD1" s="9" t="s">
        <v>97</v>
      </c>
      <c r="AE1" s="9" t="s">
        <v>77</v>
      </c>
      <c r="AF1" s="9" t="s">
        <v>85</v>
      </c>
      <c r="AG1" s="9" t="s">
        <v>98</v>
      </c>
      <c r="AH1" s="9" t="s">
        <v>86</v>
      </c>
      <c r="AI1" s="9" t="s">
        <v>99</v>
      </c>
      <c r="AJ1" s="9" t="s">
        <v>100</v>
      </c>
      <c r="AK1" s="9" t="s">
        <v>87</v>
      </c>
      <c r="AL1" s="10" t="s">
        <v>106</v>
      </c>
    </row>
    <row r="2" spans="1:38" ht="35.25" customHeight="1" x14ac:dyDescent="0.25">
      <c r="A2" s="15" t="s">
        <v>28</v>
      </c>
      <c r="B2" s="16">
        <v>194</v>
      </c>
      <c r="C2" s="15" t="s">
        <v>1</v>
      </c>
      <c r="D2" s="15">
        <v>50</v>
      </c>
      <c r="E2" s="15">
        <f t="shared" ref="E2:E27" si="0">(D2*20)/100</f>
        <v>10</v>
      </c>
      <c r="F2" s="15">
        <v>76</v>
      </c>
      <c r="G2" s="15">
        <f t="shared" ref="G2:G15" si="1">(F2*10)/100</f>
        <v>7.6</v>
      </c>
      <c r="H2" s="16">
        <v>77.767399999999995</v>
      </c>
      <c r="I2" s="16">
        <f t="shared" ref="I2:I27" si="2">(H2*5)/100</f>
        <v>3.8883700000000001</v>
      </c>
      <c r="J2" s="16">
        <v>82.71</v>
      </c>
      <c r="K2" s="16">
        <f t="shared" ref="K2:K27" si="3">(J2*5)/100</f>
        <v>4.1354999999999995</v>
      </c>
      <c r="L2" s="16">
        <v>87.768199999999993</v>
      </c>
      <c r="M2" s="16">
        <f t="shared" ref="M2:M27" si="4">(L2*5)/100</f>
        <v>4.3884099999999995</v>
      </c>
      <c r="N2" s="15" t="s">
        <v>2</v>
      </c>
      <c r="O2" s="15" t="s">
        <v>29</v>
      </c>
      <c r="P2" s="15">
        <v>90</v>
      </c>
      <c r="Q2" s="15">
        <f t="shared" ref="Q2:Q27" si="5">(P2*5)/100</f>
        <v>4.5</v>
      </c>
      <c r="R2" s="15" t="s">
        <v>2</v>
      </c>
      <c r="S2" s="15" t="s">
        <v>2</v>
      </c>
      <c r="T2" s="15">
        <v>80</v>
      </c>
      <c r="U2" s="15">
        <f t="shared" ref="U2:U27" si="6">(T2*5)/100</f>
        <v>4</v>
      </c>
      <c r="V2" s="15" t="s">
        <v>29</v>
      </c>
      <c r="W2" s="15">
        <v>50</v>
      </c>
      <c r="X2" s="15">
        <f t="shared" ref="X2:X27" si="7">(W2*5)/100</f>
        <v>2.5</v>
      </c>
      <c r="Y2" s="15" t="s">
        <v>30</v>
      </c>
      <c r="Z2" s="15">
        <v>0</v>
      </c>
      <c r="AA2" s="15">
        <f t="shared" ref="AA2:AA27" si="8">(Z2*5)/100</f>
        <v>0</v>
      </c>
      <c r="AB2" s="15" t="s">
        <v>31</v>
      </c>
      <c r="AC2" s="15">
        <v>90</v>
      </c>
      <c r="AD2" s="15">
        <f t="shared" ref="AD2:AD27" si="9">(AC2*10)/100</f>
        <v>9</v>
      </c>
      <c r="AE2" s="15" t="s">
        <v>5</v>
      </c>
      <c r="AF2" s="17">
        <v>100</v>
      </c>
      <c r="AG2" s="17">
        <f t="shared" ref="AG2:AG27" si="10">(AF2*10)/100</f>
        <v>10</v>
      </c>
      <c r="AH2" s="17">
        <v>100</v>
      </c>
      <c r="AI2" s="17">
        <f t="shared" ref="AI2:AI27" si="11">(AH2*5)/100</f>
        <v>5</v>
      </c>
      <c r="AJ2" s="17">
        <v>90</v>
      </c>
      <c r="AK2" s="17">
        <f t="shared" ref="AK2:AK27" si="12">(AJ2*30)/100</f>
        <v>27</v>
      </c>
      <c r="AL2" s="17">
        <f t="shared" ref="AL2:AL27" si="13">E2+G2+I2+K2+M2+Q2+U2+X2+AA2+AD2+AG2+AI2+AK2</f>
        <v>92.012280000000004</v>
      </c>
    </row>
    <row r="3" spans="1:38" s="2" customFormat="1" ht="34.5" customHeight="1" x14ac:dyDescent="0.25">
      <c r="A3" s="15" t="s">
        <v>32</v>
      </c>
      <c r="B3" s="16">
        <v>171</v>
      </c>
      <c r="C3" s="15" t="s">
        <v>1</v>
      </c>
      <c r="D3" s="15">
        <v>30</v>
      </c>
      <c r="E3" s="15">
        <f t="shared" si="0"/>
        <v>6</v>
      </c>
      <c r="F3" s="15">
        <v>87</v>
      </c>
      <c r="G3" s="15">
        <f t="shared" si="1"/>
        <v>8.6999999999999993</v>
      </c>
      <c r="H3" s="16">
        <v>78.030600000000007</v>
      </c>
      <c r="I3" s="16">
        <f t="shared" si="2"/>
        <v>3.9015300000000002</v>
      </c>
      <c r="J3" s="16">
        <v>82.407700000000006</v>
      </c>
      <c r="K3" s="16">
        <f t="shared" si="3"/>
        <v>4.1203849999999997</v>
      </c>
      <c r="L3" s="18">
        <v>81.933599999999998</v>
      </c>
      <c r="M3" s="16">
        <f t="shared" si="4"/>
        <v>4.0966800000000001</v>
      </c>
      <c r="N3" s="15" t="s">
        <v>2</v>
      </c>
      <c r="O3" s="15" t="s">
        <v>29</v>
      </c>
      <c r="P3" s="15">
        <v>90</v>
      </c>
      <c r="Q3" s="15">
        <f t="shared" si="5"/>
        <v>4.5</v>
      </c>
      <c r="R3" s="15" t="s">
        <v>2</v>
      </c>
      <c r="S3" s="15" t="s">
        <v>11</v>
      </c>
      <c r="T3" s="15">
        <v>100</v>
      </c>
      <c r="U3" s="15">
        <f t="shared" si="6"/>
        <v>5</v>
      </c>
      <c r="V3" s="15" t="s">
        <v>2</v>
      </c>
      <c r="W3" s="15">
        <v>40</v>
      </c>
      <c r="X3" s="15">
        <f t="shared" si="7"/>
        <v>2</v>
      </c>
      <c r="Y3" s="15" t="s">
        <v>33</v>
      </c>
      <c r="Z3" s="15">
        <v>50</v>
      </c>
      <c r="AA3" s="15">
        <f t="shared" si="8"/>
        <v>2.5</v>
      </c>
      <c r="AB3" s="15" t="s">
        <v>34</v>
      </c>
      <c r="AC3" s="15">
        <v>90</v>
      </c>
      <c r="AD3" s="15">
        <f t="shared" si="9"/>
        <v>9</v>
      </c>
      <c r="AE3" s="15" t="s">
        <v>5</v>
      </c>
      <c r="AF3" s="17">
        <v>100</v>
      </c>
      <c r="AG3" s="17">
        <f t="shared" si="10"/>
        <v>10</v>
      </c>
      <c r="AH3" s="17">
        <v>0</v>
      </c>
      <c r="AI3" s="17">
        <f t="shared" si="11"/>
        <v>0</v>
      </c>
      <c r="AJ3" s="17">
        <v>98</v>
      </c>
      <c r="AK3" s="17">
        <f t="shared" si="12"/>
        <v>29.4</v>
      </c>
      <c r="AL3" s="17">
        <f t="shared" si="13"/>
        <v>89.218594999999993</v>
      </c>
    </row>
    <row r="4" spans="1:38" ht="42" customHeight="1" x14ac:dyDescent="0.25">
      <c r="A4" s="15" t="s">
        <v>56</v>
      </c>
      <c r="B4" s="16">
        <v>179</v>
      </c>
      <c r="C4" s="15" t="s">
        <v>9</v>
      </c>
      <c r="D4" s="15">
        <v>44</v>
      </c>
      <c r="E4" s="15">
        <f t="shared" si="0"/>
        <v>8.8000000000000007</v>
      </c>
      <c r="F4" s="15">
        <v>50</v>
      </c>
      <c r="G4" s="15">
        <f t="shared" si="1"/>
        <v>5</v>
      </c>
      <c r="H4" s="16">
        <v>83</v>
      </c>
      <c r="I4" s="16">
        <f t="shared" si="2"/>
        <v>4.1500000000000004</v>
      </c>
      <c r="J4" s="16">
        <v>86</v>
      </c>
      <c r="K4" s="16">
        <f t="shared" si="3"/>
        <v>4.3</v>
      </c>
      <c r="L4" s="16">
        <v>91</v>
      </c>
      <c r="M4" s="16">
        <f t="shared" si="4"/>
        <v>4.55</v>
      </c>
      <c r="N4" s="15" t="s">
        <v>10</v>
      </c>
      <c r="O4" s="15" t="s">
        <v>10</v>
      </c>
      <c r="P4" s="15">
        <v>100</v>
      </c>
      <c r="Q4" s="15">
        <f t="shared" si="5"/>
        <v>5</v>
      </c>
      <c r="R4" s="15" t="s">
        <v>11</v>
      </c>
      <c r="S4" s="15" t="s">
        <v>11</v>
      </c>
      <c r="T4" s="15">
        <v>120</v>
      </c>
      <c r="U4" s="15">
        <f t="shared" si="6"/>
        <v>6</v>
      </c>
      <c r="V4" s="15" t="s">
        <v>11</v>
      </c>
      <c r="W4" s="15">
        <v>60</v>
      </c>
      <c r="X4" s="15">
        <f t="shared" si="7"/>
        <v>3</v>
      </c>
      <c r="Y4" s="15" t="s">
        <v>57</v>
      </c>
      <c r="Z4" s="15">
        <v>50</v>
      </c>
      <c r="AA4" s="15">
        <f t="shared" si="8"/>
        <v>2.5</v>
      </c>
      <c r="AB4" s="15" t="s">
        <v>107</v>
      </c>
      <c r="AC4" s="15">
        <v>40</v>
      </c>
      <c r="AD4" s="15">
        <f t="shared" si="9"/>
        <v>4</v>
      </c>
      <c r="AE4" s="15" t="s">
        <v>5</v>
      </c>
      <c r="AF4" s="17">
        <v>100</v>
      </c>
      <c r="AG4" s="17">
        <f t="shared" si="10"/>
        <v>10</v>
      </c>
      <c r="AH4" s="17">
        <v>0</v>
      </c>
      <c r="AI4" s="17">
        <f t="shared" si="11"/>
        <v>0</v>
      </c>
      <c r="AJ4" s="17">
        <v>100</v>
      </c>
      <c r="AK4" s="17">
        <f t="shared" si="12"/>
        <v>30</v>
      </c>
      <c r="AL4" s="17">
        <f t="shared" si="13"/>
        <v>87.300000000000011</v>
      </c>
    </row>
    <row r="5" spans="1:38" ht="39" x14ac:dyDescent="0.25">
      <c r="A5" s="15" t="s">
        <v>0</v>
      </c>
      <c r="B5" s="16">
        <v>168</v>
      </c>
      <c r="C5" s="15" t="s">
        <v>9</v>
      </c>
      <c r="D5" s="15">
        <v>70</v>
      </c>
      <c r="E5" s="15">
        <f t="shared" si="0"/>
        <v>14</v>
      </c>
      <c r="F5" s="15">
        <v>45</v>
      </c>
      <c r="G5" s="15">
        <f t="shared" si="1"/>
        <v>4.5</v>
      </c>
      <c r="H5" s="16">
        <v>74</v>
      </c>
      <c r="I5" s="16">
        <f t="shared" si="2"/>
        <v>3.7</v>
      </c>
      <c r="J5" s="16">
        <v>69</v>
      </c>
      <c r="K5" s="16">
        <f t="shared" si="3"/>
        <v>3.45</v>
      </c>
      <c r="L5" s="16">
        <v>73</v>
      </c>
      <c r="M5" s="16">
        <f t="shared" si="4"/>
        <v>3.65</v>
      </c>
      <c r="N5" s="15" t="s">
        <v>2</v>
      </c>
      <c r="O5" s="15" t="s">
        <v>2</v>
      </c>
      <c r="P5" s="15">
        <v>80</v>
      </c>
      <c r="Q5" s="15">
        <f t="shared" si="5"/>
        <v>4</v>
      </c>
      <c r="R5" s="15" t="s">
        <v>2</v>
      </c>
      <c r="S5" s="15" t="s">
        <v>3</v>
      </c>
      <c r="T5" s="15">
        <v>40</v>
      </c>
      <c r="U5" s="15">
        <f t="shared" si="6"/>
        <v>2</v>
      </c>
      <c r="V5" s="15" t="s">
        <v>2</v>
      </c>
      <c r="W5" s="15">
        <v>40</v>
      </c>
      <c r="X5" s="15">
        <f t="shared" si="7"/>
        <v>2</v>
      </c>
      <c r="Y5" s="15" t="s">
        <v>109</v>
      </c>
      <c r="Z5" s="15">
        <v>200</v>
      </c>
      <c r="AA5" s="15">
        <f t="shared" si="8"/>
        <v>10</v>
      </c>
      <c r="AB5" s="15" t="s">
        <v>4</v>
      </c>
      <c r="AC5" s="15">
        <v>0</v>
      </c>
      <c r="AD5" s="15">
        <f t="shared" si="9"/>
        <v>0</v>
      </c>
      <c r="AE5" s="15" t="s">
        <v>5</v>
      </c>
      <c r="AF5" s="17">
        <v>100</v>
      </c>
      <c r="AG5" s="17">
        <f t="shared" si="10"/>
        <v>10</v>
      </c>
      <c r="AH5" s="17">
        <v>0</v>
      </c>
      <c r="AI5" s="17">
        <f t="shared" si="11"/>
        <v>0</v>
      </c>
      <c r="AJ5" s="17">
        <v>94</v>
      </c>
      <c r="AK5" s="17">
        <f t="shared" si="12"/>
        <v>28.2</v>
      </c>
      <c r="AL5" s="17">
        <f t="shared" si="13"/>
        <v>85.5</v>
      </c>
    </row>
    <row r="6" spans="1:38" ht="26.25" x14ac:dyDescent="0.25">
      <c r="A6" s="9" t="s">
        <v>8</v>
      </c>
      <c r="B6" s="11">
        <v>193</v>
      </c>
      <c r="C6" s="9" t="s">
        <v>9</v>
      </c>
      <c r="D6" s="9">
        <v>50</v>
      </c>
      <c r="E6" s="9">
        <f t="shared" si="0"/>
        <v>10</v>
      </c>
      <c r="F6" s="9">
        <v>46</v>
      </c>
      <c r="G6" s="9">
        <f t="shared" si="1"/>
        <v>4.5999999999999996</v>
      </c>
      <c r="H6" s="13">
        <v>74.311000000000007</v>
      </c>
      <c r="I6" s="11">
        <f t="shared" si="2"/>
        <v>3.7155500000000008</v>
      </c>
      <c r="J6" s="13">
        <v>74.037000000000006</v>
      </c>
      <c r="K6" s="11">
        <f t="shared" si="3"/>
        <v>3.7018500000000008</v>
      </c>
      <c r="L6" s="13">
        <v>85.466999999999999</v>
      </c>
      <c r="M6" s="11">
        <f t="shared" si="4"/>
        <v>4.2733499999999998</v>
      </c>
      <c r="N6" s="9" t="s">
        <v>2</v>
      </c>
      <c r="O6" s="9" t="s">
        <v>2</v>
      </c>
      <c r="P6" s="9">
        <v>80</v>
      </c>
      <c r="Q6" s="9">
        <f t="shared" si="5"/>
        <v>4</v>
      </c>
      <c r="R6" s="9" t="s">
        <v>2</v>
      </c>
      <c r="S6" s="9" t="s">
        <v>10</v>
      </c>
      <c r="T6" s="9">
        <v>90</v>
      </c>
      <c r="U6" s="9">
        <f t="shared" si="6"/>
        <v>4.5</v>
      </c>
      <c r="V6" s="9" t="s">
        <v>11</v>
      </c>
      <c r="W6" s="9">
        <v>60</v>
      </c>
      <c r="X6" s="9">
        <f t="shared" si="7"/>
        <v>3</v>
      </c>
      <c r="Y6" s="9" t="s">
        <v>110</v>
      </c>
      <c r="Z6" s="9">
        <v>50</v>
      </c>
      <c r="AA6" s="9">
        <f t="shared" si="8"/>
        <v>2.5</v>
      </c>
      <c r="AB6" s="9" t="s">
        <v>111</v>
      </c>
      <c r="AC6" s="9">
        <v>40</v>
      </c>
      <c r="AD6" s="9">
        <f t="shared" si="9"/>
        <v>4</v>
      </c>
      <c r="AE6" s="9" t="s">
        <v>5</v>
      </c>
      <c r="AF6" s="7">
        <v>100</v>
      </c>
      <c r="AG6" s="7">
        <f t="shared" si="10"/>
        <v>10</v>
      </c>
      <c r="AH6" s="7">
        <v>0</v>
      </c>
      <c r="AI6" s="7">
        <f t="shared" si="11"/>
        <v>0</v>
      </c>
      <c r="AJ6" s="7">
        <v>80</v>
      </c>
      <c r="AK6" s="7">
        <f t="shared" si="12"/>
        <v>24</v>
      </c>
      <c r="AL6" s="12">
        <f t="shared" si="13"/>
        <v>78.290750000000003</v>
      </c>
    </row>
    <row r="7" spans="1:38" ht="26.25" x14ac:dyDescent="0.25">
      <c r="A7" s="9" t="s">
        <v>39</v>
      </c>
      <c r="B7" s="11">
        <v>900</v>
      </c>
      <c r="C7" s="9" t="s">
        <v>9</v>
      </c>
      <c r="D7" s="9">
        <v>40</v>
      </c>
      <c r="E7" s="9">
        <f t="shared" si="0"/>
        <v>8</v>
      </c>
      <c r="F7" s="9">
        <v>24</v>
      </c>
      <c r="G7" s="9">
        <f t="shared" si="1"/>
        <v>2.4</v>
      </c>
      <c r="H7" s="11">
        <v>83.506100000000004</v>
      </c>
      <c r="I7" s="11">
        <f t="shared" si="2"/>
        <v>4.1753049999999998</v>
      </c>
      <c r="J7" s="11">
        <v>85.312899999999999</v>
      </c>
      <c r="K7" s="11">
        <f t="shared" si="3"/>
        <v>4.2656450000000001</v>
      </c>
      <c r="L7" s="11">
        <v>78.834500000000006</v>
      </c>
      <c r="M7" s="11">
        <f t="shared" si="4"/>
        <v>3.9417249999999999</v>
      </c>
      <c r="N7" s="9" t="s">
        <v>2</v>
      </c>
      <c r="O7" s="9" t="s">
        <v>29</v>
      </c>
      <c r="P7" s="9">
        <v>90</v>
      </c>
      <c r="Q7" s="9">
        <f t="shared" si="5"/>
        <v>4.5</v>
      </c>
      <c r="R7" s="9" t="s">
        <v>29</v>
      </c>
      <c r="S7" s="9" t="s">
        <v>11</v>
      </c>
      <c r="T7" s="9">
        <v>110</v>
      </c>
      <c r="U7" s="9">
        <f t="shared" si="6"/>
        <v>5.5</v>
      </c>
      <c r="V7" s="9" t="s">
        <v>2</v>
      </c>
      <c r="W7" s="9">
        <v>40</v>
      </c>
      <c r="X7" s="9">
        <f t="shared" si="7"/>
        <v>2</v>
      </c>
      <c r="Y7" s="9" t="s">
        <v>40</v>
      </c>
      <c r="Z7" s="9">
        <v>0</v>
      </c>
      <c r="AA7" s="9">
        <f t="shared" si="8"/>
        <v>0</v>
      </c>
      <c r="AB7" s="9" t="s">
        <v>41</v>
      </c>
      <c r="AC7" s="9">
        <v>40</v>
      </c>
      <c r="AD7" s="9">
        <f t="shared" si="9"/>
        <v>4</v>
      </c>
      <c r="AE7" s="9" t="s">
        <v>5</v>
      </c>
      <c r="AF7" s="7">
        <v>100</v>
      </c>
      <c r="AG7" s="7">
        <f t="shared" si="10"/>
        <v>10</v>
      </c>
      <c r="AH7" s="7">
        <v>0</v>
      </c>
      <c r="AI7" s="7">
        <f t="shared" si="11"/>
        <v>0</v>
      </c>
      <c r="AJ7" s="7">
        <v>80</v>
      </c>
      <c r="AK7" s="7">
        <f t="shared" si="12"/>
        <v>24</v>
      </c>
      <c r="AL7" s="12">
        <f t="shared" si="13"/>
        <v>72.782674999999998</v>
      </c>
    </row>
    <row r="8" spans="1:38" ht="51.75" x14ac:dyDescent="0.25">
      <c r="A8" s="9" t="s">
        <v>35</v>
      </c>
      <c r="B8" s="11">
        <v>74</v>
      </c>
      <c r="C8" s="9" t="s">
        <v>36</v>
      </c>
      <c r="D8" s="9">
        <v>48</v>
      </c>
      <c r="E8" s="9">
        <f t="shared" si="0"/>
        <v>9.6</v>
      </c>
      <c r="F8" s="9">
        <v>53</v>
      </c>
      <c r="G8" s="9">
        <f t="shared" si="1"/>
        <v>5.3</v>
      </c>
      <c r="H8" s="11">
        <v>85.012600000000006</v>
      </c>
      <c r="I8" s="11">
        <f t="shared" si="2"/>
        <v>4.2506300000000001</v>
      </c>
      <c r="J8" s="11">
        <v>82.135599999999997</v>
      </c>
      <c r="K8" s="11">
        <f t="shared" si="3"/>
        <v>4.1067799999999997</v>
      </c>
      <c r="L8" s="11">
        <v>75.236900000000006</v>
      </c>
      <c r="M8" s="11">
        <f t="shared" si="4"/>
        <v>3.7618450000000001</v>
      </c>
      <c r="N8" s="9" t="s">
        <v>108</v>
      </c>
      <c r="O8" s="9" t="s">
        <v>2</v>
      </c>
      <c r="P8" s="9">
        <v>100</v>
      </c>
      <c r="Q8" s="9">
        <f t="shared" si="5"/>
        <v>5</v>
      </c>
      <c r="R8" s="9" t="s">
        <v>10</v>
      </c>
      <c r="S8" s="9" t="s">
        <v>2</v>
      </c>
      <c r="T8" s="9">
        <v>90</v>
      </c>
      <c r="U8" s="9">
        <f t="shared" si="6"/>
        <v>4.5</v>
      </c>
      <c r="V8" s="9" t="s">
        <v>2</v>
      </c>
      <c r="W8" s="9">
        <v>40</v>
      </c>
      <c r="X8" s="9">
        <f t="shared" si="7"/>
        <v>2</v>
      </c>
      <c r="Y8" s="9" t="s">
        <v>37</v>
      </c>
      <c r="Z8" s="9">
        <v>50</v>
      </c>
      <c r="AA8" s="9">
        <f t="shared" si="8"/>
        <v>2.5</v>
      </c>
      <c r="AB8" s="9" t="s">
        <v>38</v>
      </c>
      <c r="AC8" s="9">
        <v>0</v>
      </c>
      <c r="AD8" s="9">
        <f t="shared" si="9"/>
        <v>0</v>
      </c>
      <c r="AE8" s="9" t="s">
        <v>5</v>
      </c>
      <c r="AF8" s="7">
        <v>100</v>
      </c>
      <c r="AG8" s="7">
        <f t="shared" si="10"/>
        <v>10</v>
      </c>
      <c r="AH8" s="7">
        <v>0</v>
      </c>
      <c r="AI8" s="7">
        <f t="shared" si="11"/>
        <v>0</v>
      </c>
      <c r="AJ8" s="7">
        <v>72</v>
      </c>
      <c r="AK8" s="7">
        <f t="shared" si="12"/>
        <v>21.6</v>
      </c>
      <c r="AL8" s="12">
        <f t="shared" si="13"/>
        <v>72.61925500000001</v>
      </c>
    </row>
    <row r="9" spans="1:38" ht="64.5" x14ac:dyDescent="0.25">
      <c r="A9" s="9" t="s">
        <v>13</v>
      </c>
      <c r="B9" s="11">
        <v>161</v>
      </c>
      <c r="C9" s="9" t="s">
        <v>1</v>
      </c>
      <c r="D9" s="9">
        <v>30</v>
      </c>
      <c r="E9" s="9">
        <f t="shared" si="0"/>
        <v>6</v>
      </c>
      <c r="F9" s="9">
        <v>53</v>
      </c>
      <c r="G9" s="9">
        <f t="shared" si="1"/>
        <v>5.3</v>
      </c>
      <c r="H9" s="11">
        <v>68.926500000000004</v>
      </c>
      <c r="I9" s="11">
        <f t="shared" si="2"/>
        <v>3.4463250000000003</v>
      </c>
      <c r="J9" s="11">
        <v>74.4435</v>
      </c>
      <c r="K9" s="11">
        <f t="shared" si="3"/>
        <v>3.7221749999999996</v>
      </c>
      <c r="L9" s="11">
        <v>80</v>
      </c>
      <c r="M9" s="11">
        <f t="shared" si="4"/>
        <v>4</v>
      </c>
      <c r="N9" s="9" t="s">
        <v>3</v>
      </c>
      <c r="O9" s="9" t="s">
        <v>2</v>
      </c>
      <c r="P9" s="9">
        <v>40</v>
      </c>
      <c r="Q9" s="9">
        <f t="shared" si="5"/>
        <v>2</v>
      </c>
      <c r="R9" s="9" t="s">
        <v>2</v>
      </c>
      <c r="S9" s="9" t="s">
        <v>10</v>
      </c>
      <c r="T9" s="9">
        <v>90</v>
      </c>
      <c r="U9" s="9">
        <f t="shared" si="6"/>
        <v>4.5</v>
      </c>
      <c r="V9" s="9" t="s">
        <v>10</v>
      </c>
      <c r="W9" s="9">
        <v>50</v>
      </c>
      <c r="X9" s="9">
        <f t="shared" si="7"/>
        <v>2.5</v>
      </c>
      <c r="Y9" s="9" t="s">
        <v>112</v>
      </c>
      <c r="Z9" s="9">
        <v>0</v>
      </c>
      <c r="AA9" s="9">
        <f t="shared" si="8"/>
        <v>0</v>
      </c>
      <c r="AB9" s="9" t="s">
        <v>14</v>
      </c>
      <c r="AC9" s="9">
        <v>50</v>
      </c>
      <c r="AD9" s="9">
        <f t="shared" si="9"/>
        <v>5</v>
      </c>
      <c r="AE9" s="9" t="s">
        <v>5</v>
      </c>
      <c r="AF9" s="7">
        <v>100</v>
      </c>
      <c r="AG9" s="7">
        <f t="shared" si="10"/>
        <v>10</v>
      </c>
      <c r="AH9" s="7">
        <v>0</v>
      </c>
      <c r="AI9" s="7">
        <f t="shared" si="11"/>
        <v>0</v>
      </c>
      <c r="AJ9" s="7">
        <v>75</v>
      </c>
      <c r="AK9" s="7">
        <f t="shared" si="12"/>
        <v>22.5</v>
      </c>
      <c r="AL9" s="12">
        <f t="shared" si="13"/>
        <v>68.968500000000006</v>
      </c>
    </row>
    <row r="10" spans="1:38" ht="26.25" x14ac:dyDescent="0.25">
      <c r="A10" s="9" t="s">
        <v>58</v>
      </c>
      <c r="B10" s="11">
        <v>82</v>
      </c>
      <c r="C10" s="9" t="s">
        <v>18</v>
      </c>
      <c r="D10" s="9">
        <v>36</v>
      </c>
      <c r="E10" s="9">
        <f t="shared" si="0"/>
        <v>7.2</v>
      </c>
      <c r="F10" s="9">
        <v>31</v>
      </c>
      <c r="G10" s="9">
        <f t="shared" si="1"/>
        <v>3.1</v>
      </c>
      <c r="H10" s="11">
        <v>75</v>
      </c>
      <c r="I10" s="11">
        <f t="shared" si="2"/>
        <v>3.75</v>
      </c>
      <c r="J10" s="11">
        <v>70</v>
      </c>
      <c r="K10" s="11">
        <f t="shared" si="3"/>
        <v>3.5</v>
      </c>
      <c r="L10" s="9">
        <v>68.5</v>
      </c>
      <c r="M10" s="11">
        <f t="shared" si="4"/>
        <v>3.4249999999999998</v>
      </c>
      <c r="N10" s="9" t="s">
        <v>10</v>
      </c>
      <c r="O10" s="9" t="s">
        <v>10</v>
      </c>
      <c r="P10" s="9">
        <v>100</v>
      </c>
      <c r="Q10" s="9">
        <f t="shared" si="5"/>
        <v>5</v>
      </c>
      <c r="R10" s="9" t="s">
        <v>10</v>
      </c>
      <c r="S10" s="9" t="s">
        <v>10</v>
      </c>
      <c r="T10" s="9">
        <v>100</v>
      </c>
      <c r="U10" s="9">
        <f t="shared" si="6"/>
        <v>5</v>
      </c>
      <c r="V10" s="9" t="s">
        <v>50</v>
      </c>
      <c r="W10" s="9">
        <v>10</v>
      </c>
      <c r="X10" s="9">
        <f t="shared" si="7"/>
        <v>0.5</v>
      </c>
      <c r="Y10" s="9" t="s">
        <v>59</v>
      </c>
      <c r="Z10" s="9">
        <v>0</v>
      </c>
      <c r="AA10" s="9">
        <f t="shared" si="8"/>
        <v>0</v>
      </c>
      <c r="AB10" s="9" t="s">
        <v>60</v>
      </c>
      <c r="AC10" s="9">
        <v>40</v>
      </c>
      <c r="AD10" s="9">
        <f t="shared" si="9"/>
        <v>4</v>
      </c>
      <c r="AE10" s="9" t="s">
        <v>5</v>
      </c>
      <c r="AF10" s="7">
        <v>100</v>
      </c>
      <c r="AG10" s="7">
        <f t="shared" si="10"/>
        <v>10</v>
      </c>
      <c r="AH10" s="7">
        <v>0</v>
      </c>
      <c r="AI10" s="7">
        <f t="shared" si="11"/>
        <v>0</v>
      </c>
      <c r="AJ10" s="7">
        <v>60</v>
      </c>
      <c r="AK10" s="7">
        <f t="shared" si="12"/>
        <v>18</v>
      </c>
      <c r="AL10" s="12">
        <f t="shared" si="13"/>
        <v>63.475000000000001</v>
      </c>
    </row>
    <row r="11" spans="1:38" ht="51.75" x14ac:dyDescent="0.25">
      <c r="A11" s="9" t="s">
        <v>17</v>
      </c>
      <c r="B11" s="11">
        <v>135</v>
      </c>
      <c r="C11" s="9" t="s">
        <v>18</v>
      </c>
      <c r="D11" s="9">
        <v>45</v>
      </c>
      <c r="E11" s="9">
        <f t="shared" si="0"/>
        <v>9</v>
      </c>
      <c r="F11" s="9">
        <v>15</v>
      </c>
      <c r="G11" s="9">
        <f t="shared" si="1"/>
        <v>1.5</v>
      </c>
      <c r="H11" s="11">
        <v>74.306200000000004</v>
      </c>
      <c r="I11" s="11">
        <f t="shared" si="2"/>
        <v>3.7153100000000001</v>
      </c>
      <c r="J11" s="11">
        <v>73.692999999999998</v>
      </c>
      <c r="K11" s="11">
        <f t="shared" si="3"/>
        <v>3.6846499999999995</v>
      </c>
      <c r="L11" s="11">
        <v>74.253</v>
      </c>
      <c r="M11" s="11">
        <f t="shared" si="4"/>
        <v>3.71265</v>
      </c>
      <c r="N11" s="9" t="s">
        <v>2</v>
      </c>
      <c r="O11" s="9" t="s">
        <v>2</v>
      </c>
      <c r="P11" s="9">
        <v>80</v>
      </c>
      <c r="Q11" s="9">
        <f t="shared" si="5"/>
        <v>4</v>
      </c>
      <c r="R11" s="9" t="s">
        <v>2</v>
      </c>
      <c r="S11" s="9" t="s">
        <v>2</v>
      </c>
      <c r="T11" s="9">
        <v>80</v>
      </c>
      <c r="U11" s="9">
        <f t="shared" si="6"/>
        <v>4</v>
      </c>
      <c r="V11" s="9" t="s">
        <v>2</v>
      </c>
      <c r="W11" s="9">
        <v>40</v>
      </c>
      <c r="X11" s="9">
        <f t="shared" si="7"/>
        <v>2</v>
      </c>
      <c r="Y11" s="9" t="s">
        <v>19</v>
      </c>
      <c r="Z11" s="9">
        <v>0</v>
      </c>
      <c r="AA11" s="9">
        <f t="shared" si="8"/>
        <v>0</v>
      </c>
      <c r="AB11" s="9" t="s">
        <v>20</v>
      </c>
      <c r="AC11" s="9">
        <v>0</v>
      </c>
      <c r="AD11" s="9">
        <f t="shared" si="9"/>
        <v>0</v>
      </c>
      <c r="AE11" s="9" t="s">
        <v>5</v>
      </c>
      <c r="AF11" s="7">
        <v>100</v>
      </c>
      <c r="AG11" s="7">
        <f t="shared" si="10"/>
        <v>10</v>
      </c>
      <c r="AH11" s="7">
        <v>0</v>
      </c>
      <c r="AI11" s="7">
        <f t="shared" si="11"/>
        <v>0</v>
      </c>
      <c r="AJ11" s="7">
        <v>70</v>
      </c>
      <c r="AK11" s="7">
        <f t="shared" si="12"/>
        <v>21</v>
      </c>
      <c r="AL11" s="12">
        <f t="shared" si="13"/>
        <v>62.612610000000004</v>
      </c>
    </row>
    <row r="12" spans="1:38" ht="51.75" x14ac:dyDescent="0.25">
      <c r="A12" s="9" t="s">
        <v>45</v>
      </c>
      <c r="B12" s="11">
        <v>149</v>
      </c>
      <c r="C12" s="9" t="s">
        <v>18</v>
      </c>
      <c r="D12" s="9">
        <v>30</v>
      </c>
      <c r="E12" s="9">
        <f t="shared" si="0"/>
        <v>6</v>
      </c>
      <c r="F12" s="9">
        <v>13</v>
      </c>
      <c r="G12" s="9">
        <f t="shared" si="1"/>
        <v>1.3</v>
      </c>
      <c r="H12" s="11">
        <v>78</v>
      </c>
      <c r="I12" s="11">
        <f t="shared" si="2"/>
        <v>3.9</v>
      </c>
      <c r="J12" s="11">
        <v>71</v>
      </c>
      <c r="K12" s="11">
        <f t="shared" si="3"/>
        <v>3.55</v>
      </c>
      <c r="L12" s="11">
        <v>52</v>
      </c>
      <c r="M12" s="11">
        <f t="shared" si="4"/>
        <v>2.6</v>
      </c>
      <c r="N12" s="9" t="s">
        <v>2</v>
      </c>
      <c r="O12" s="9" t="s">
        <v>2</v>
      </c>
      <c r="P12" s="9">
        <v>80</v>
      </c>
      <c r="Q12" s="9">
        <f t="shared" si="5"/>
        <v>4</v>
      </c>
      <c r="R12" s="9" t="s">
        <v>2</v>
      </c>
      <c r="S12" s="9" t="s">
        <v>2</v>
      </c>
      <c r="T12" s="9">
        <v>80</v>
      </c>
      <c r="U12" s="9">
        <f t="shared" si="6"/>
        <v>4</v>
      </c>
      <c r="V12" s="9" t="s">
        <v>3</v>
      </c>
      <c r="W12" s="9">
        <v>0</v>
      </c>
      <c r="X12" s="9">
        <f t="shared" si="7"/>
        <v>0</v>
      </c>
      <c r="Y12" s="14" t="s">
        <v>46</v>
      </c>
      <c r="Z12" s="9">
        <v>150</v>
      </c>
      <c r="AA12" s="9">
        <f t="shared" si="8"/>
        <v>7.5</v>
      </c>
      <c r="AB12" s="9" t="s">
        <v>47</v>
      </c>
      <c r="AC12" s="9">
        <v>0</v>
      </c>
      <c r="AD12" s="9">
        <f t="shared" si="9"/>
        <v>0</v>
      </c>
      <c r="AE12" s="9" t="s">
        <v>5</v>
      </c>
      <c r="AF12" s="7">
        <v>100</v>
      </c>
      <c r="AG12" s="7">
        <f t="shared" si="10"/>
        <v>10</v>
      </c>
      <c r="AH12" s="7">
        <v>0</v>
      </c>
      <c r="AI12" s="7">
        <f t="shared" si="11"/>
        <v>0</v>
      </c>
      <c r="AJ12" s="7">
        <v>65</v>
      </c>
      <c r="AK12" s="7">
        <f t="shared" si="12"/>
        <v>19.5</v>
      </c>
      <c r="AL12" s="12">
        <f t="shared" si="13"/>
        <v>62.35</v>
      </c>
    </row>
    <row r="13" spans="1:38" ht="26.25" x14ac:dyDescent="0.25">
      <c r="A13" s="9" t="s">
        <v>53</v>
      </c>
      <c r="B13" s="11">
        <v>227</v>
      </c>
      <c r="C13" s="9" t="s">
        <v>49</v>
      </c>
      <c r="D13" s="9">
        <v>42</v>
      </c>
      <c r="E13" s="9">
        <f t="shared" si="0"/>
        <v>8.4</v>
      </c>
      <c r="F13" s="9">
        <v>36</v>
      </c>
      <c r="G13" s="9">
        <f t="shared" si="1"/>
        <v>3.6</v>
      </c>
      <c r="H13" s="11">
        <v>62</v>
      </c>
      <c r="I13" s="11">
        <f t="shared" si="2"/>
        <v>3.1</v>
      </c>
      <c r="J13" s="11">
        <v>65</v>
      </c>
      <c r="K13" s="11">
        <f t="shared" si="3"/>
        <v>3.25</v>
      </c>
      <c r="L13" s="11">
        <v>62</v>
      </c>
      <c r="M13" s="11">
        <f t="shared" si="4"/>
        <v>3.1</v>
      </c>
      <c r="N13" s="9" t="s">
        <v>3</v>
      </c>
      <c r="O13" s="9" t="s">
        <v>3</v>
      </c>
      <c r="P13" s="9">
        <v>0</v>
      </c>
      <c r="Q13" s="9">
        <f t="shared" si="5"/>
        <v>0</v>
      </c>
      <c r="R13" s="9" t="s">
        <v>50</v>
      </c>
      <c r="S13" s="9" t="s">
        <v>3</v>
      </c>
      <c r="T13" s="9">
        <v>10</v>
      </c>
      <c r="U13" s="9">
        <f t="shared" si="6"/>
        <v>0.5</v>
      </c>
      <c r="V13" s="9" t="s">
        <v>3</v>
      </c>
      <c r="W13" s="9">
        <v>0</v>
      </c>
      <c r="X13" s="9">
        <f t="shared" si="7"/>
        <v>0</v>
      </c>
      <c r="Y13" s="9" t="s">
        <v>54</v>
      </c>
      <c r="Z13" s="9">
        <v>0</v>
      </c>
      <c r="AA13" s="9">
        <f t="shared" si="8"/>
        <v>0</v>
      </c>
      <c r="AB13" s="9" t="s">
        <v>55</v>
      </c>
      <c r="AC13" s="9">
        <v>0</v>
      </c>
      <c r="AD13" s="9">
        <f t="shared" si="9"/>
        <v>0</v>
      </c>
      <c r="AE13" s="9" t="s">
        <v>5</v>
      </c>
      <c r="AF13" s="7">
        <v>100</v>
      </c>
      <c r="AG13" s="7">
        <f t="shared" si="10"/>
        <v>10</v>
      </c>
      <c r="AH13" s="7">
        <v>100</v>
      </c>
      <c r="AI13" s="7">
        <f t="shared" si="11"/>
        <v>5</v>
      </c>
      <c r="AJ13" s="7">
        <v>75</v>
      </c>
      <c r="AK13" s="7">
        <f t="shared" si="12"/>
        <v>22.5</v>
      </c>
      <c r="AL13" s="12">
        <f t="shared" si="13"/>
        <v>59.45</v>
      </c>
    </row>
    <row r="14" spans="1:38" ht="26.25" x14ac:dyDescent="0.25">
      <c r="A14" s="9" t="s">
        <v>23</v>
      </c>
      <c r="B14" s="11">
        <v>124</v>
      </c>
      <c r="C14" s="9" t="s">
        <v>9</v>
      </c>
      <c r="D14" s="9">
        <v>50</v>
      </c>
      <c r="E14" s="9">
        <f t="shared" si="0"/>
        <v>10</v>
      </c>
      <c r="F14" s="9">
        <v>21</v>
      </c>
      <c r="G14" s="9">
        <f t="shared" si="1"/>
        <v>2.1</v>
      </c>
      <c r="H14" s="11">
        <v>70.335400000000007</v>
      </c>
      <c r="I14" s="11">
        <f t="shared" si="2"/>
        <v>3.5167700000000002</v>
      </c>
      <c r="J14" s="11">
        <v>62.3429</v>
      </c>
      <c r="K14" s="11">
        <f t="shared" si="3"/>
        <v>3.1171449999999998</v>
      </c>
      <c r="L14" s="11">
        <v>79.291399999999996</v>
      </c>
      <c r="M14" s="11">
        <f t="shared" si="4"/>
        <v>3.9645700000000001</v>
      </c>
      <c r="N14" s="9" t="s">
        <v>2</v>
      </c>
      <c r="O14" s="9" t="s">
        <v>3</v>
      </c>
      <c r="P14" s="9">
        <v>40</v>
      </c>
      <c r="Q14" s="9">
        <f t="shared" si="5"/>
        <v>2</v>
      </c>
      <c r="R14" s="9" t="s">
        <v>3</v>
      </c>
      <c r="S14" s="9" t="s">
        <v>3</v>
      </c>
      <c r="T14" s="9">
        <v>0</v>
      </c>
      <c r="U14" s="9">
        <f t="shared" si="6"/>
        <v>0</v>
      </c>
      <c r="V14" s="9" t="s">
        <v>2</v>
      </c>
      <c r="W14" s="9">
        <v>40</v>
      </c>
      <c r="X14" s="9">
        <f t="shared" si="7"/>
        <v>2</v>
      </c>
      <c r="Y14" s="9" t="s">
        <v>24</v>
      </c>
      <c r="Z14" s="9">
        <v>0</v>
      </c>
      <c r="AA14" s="9">
        <f t="shared" si="8"/>
        <v>0</v>
      </c>
      <c r="AB14" s="9" t="s">
        <v>12</v>
      </c>
      <c r="AC14" s="9">
        <v>0</v>
      </c>
      <c r="AD14" s="9">
        <f t="shared" si="9"/>
        <v>0</v>
      </c>
      <c r="AE14" s="9" t="s">
        <v>5</v>
      </c>
      <c r="AF14" s="7">
        <v>100</v>
      </c>
      <c r="AG14" s="7">
        <f t="shared" si="10"/>
        <v>10</v>
      </c>
      <c r="AH14" s="7">
        <v>0</v>
      </c>
      <c r="AI14" s="7">
        <f t="shared" si="11"/>
        <v>0</v>
      </c>
      <c r="AJ14" s="7">
        <v>75</v>
      </c>
      <c r="AK14" s="7">
        <f t="shared" si="12"/>
        <v>22.5</v>
      </c>
      <c r="AL14" s="12">
        <f t="shared" si="13"/>
        <v>59.198484999999998</v>
      </c>
    </row>
    <row r="15" spans="1:38" ht="26.25" x14ac:dyDescent="0.25">
      <c r="A15" s="9" t="s">
        <v>42</v>
      </c>
      <c r="B15" s="11">
        <v>130</v>
      </c>
      <c r="C15" s="9" t="s">
        <v>43</v>
      </c>
      <c r="D15" s="9">
        <v>28</v>
      </c>
      <c r="E15" s="9">
        <f t="shared" si="0"/>
        <v>5.6</v>
      </c>
      <c r="F15" s="9">
        <v>9</v>
      </c>
      <c r="G15" s="9">
        <f t="shared" si="1"/>
        <v>0.9</v>
      </c>
      <c r="H15" s="11">
        <v>65</v>
      </c>
      <c r="I15" s="11">
        <f t="shared" si="2"/>
        <v>3.25</v>
      </c>
      <c r="J15" s="11">
        <v>67</v>
      </c>
      <c r="K15" s="11">
        <f t="shared" si="3"/>
        <v>3.35</v>
      </c>
      <c r="L15" s="11">
        <v>70</v>
      </c>
      <c r="M15" s="11">
        <f t="shared" si="4"/>
        <v>3.5</v>
      </c>
      <c r="N15" s="9" t="s">
        <v>3</v>
      </c>
      <c r="O15" s="9" t="s">
        <v>3</v>
      </c>
      <c r="P15" s="9">
        <v>0</v>
      </c>
      <c r="Q15" s="9">
        <f t="shared" si="5"/>
        <v>0</v>
      </c>
      <c r="R15" s="9" t="s">
        <v>3</v>
      </c>
      <c r="S15" s="9" t="s">
        <v>3</v>
      </c>
      <c r="T15" s="9">
        <v>0</v>
      </c>
      <c r="U15" s="9">
        <f t="shared" si="6"/>
        <v>0</v>
      </c>
      <c r="V15" s="9" t="s">
        <v>2</v>
      </c>
      <c r="W15" s="9">
        <v>40</v>
      </c>
      <c r="X15" s="9">
        <f t="shared" si="7"/>
        <v>2</v>
      </c>
      <c r="Y15" s="9" t="s">
        <v>44</v>
      </c>
      <c r="Z15" s="9">
        <v>0</v>
      </c>
      <c r="AA15" s="9">
        <f t="shared" si="8"/>
        <v>0</v>
      </c>
      <c r="AB15" s="9" t="s">
        <v>12</v>
      </c>
      <c r="AC15" s="9">
        <v>0</v>
      </c>
      <c r="AD15" s="9">
        <f t="shared" si="9"/>
        <v>0</v>
      </c>
      <c r="AE15" s="9" t="s">
        <v>5</v>
      </c>
      <c r="AF15" s="7">
        <v>100</v>
      </c>
      <c r="AG15" s="7">
        <f t="shared" si="10"/>
        <v>10</v>
      </c>
      <c r="AH15" s="7">
        <v>0</v>
      </c>
      <c r="AI15" s="7">
        <f t="shared" si="11"/>
        <v>0</v>
      </c>
      <c r="AJ15" s="7">
        <v>85</v>
      </c>
      <c r="AK15" s="7">
        <f t="shared" si="12"/>
        <v>25.5</v>
      </c>
      <c r="AL15" s="12">
        <f t="shared" si="13"/>
        <v>54.1</v>
      </c>
    </row>
    <row r="16" spans="1:38" ht="26.25" x14ac:dyDescent="0.25">
      <c r="A16" s="9" t="s">
        <v>21</v>
      </c>
      <c r="B16" s="11">
        <v>478</v>
      </c>
      <c r="C16" s="9" t="s">
        <v>18</v>
      </c>
      <c r="D16" s="9">
        <v>42</v>
      </c>
      <c r="E16" s="9">
        <f t="shared" si="0"/>
        <v>8.4</v>
      </c>
      <c r="F16" s="9">
        <v>25</v>
      </c>
      <c r="G16" s="9"/>
      <c r="H16" s="11">
        <v>59.037999999999997</v>
      </c>
      <c r="I16" s="11">
        <f t="shared" si="2"/>
        <v>2.9519000000000002</v>
      </c>
      <c r="J16" s="11">
        <v>70.448099999999997</v>
      </c>
      <c r="K16" s="11">
        <f t="shared" si="3"/>
        <v>3.522405</v>
      </c>
      <c r="L16" s="13">
        <v>70.459999999999994</v>
      </c>
      <c r="M16" s="11">
        <f t="shared" si="4"/>
        <v>3.5229999999999997</v>
      </c>
      <c r="N16" s="9" t="s">
        <v>3</v>
      </c>
      <c r="O16" s="9" t="s">
        <v>3</v>
      </c>
      <c r="P16" s="9">
        <v>0</v>
      </c>
      <c r="Q16" s="9">
        <f t="shared" si="5"/>
        <v>0</v>
      </c>
      <c r="R16" s="9" t="s">
        <v>2</v>
      </c>
      <c r="S16" s="9" t="s">
        <v>3</v>
      </c>
      <c r="T16" s="9">
        <v>40</v>
      </c>
      <c r="U16" s="9">
        <f t="shared" si="6"/>
        <v>2</v>
      </c>
      <c r="V16" s="9" t="s">
        <v>2</v>
      </c>
      <c r="W16" s="9">
        <v>40</v>
      </c>
      <c r="X16" s="9">
        <f t="shared" si="7"/>
        <v>2</v>
      </c>
      <c r="Y16" s="9" t="s">
        <v>22</v>
      </c>
      <c r="Z16" s="9">
        <v>0</v>
      </c>
      <c r="AA16" s="9">
        <f t="shared" si="8"/>
        <v>0</v>
      </c>
      <c r="AB16" s="9" t="s">
        <v>4</v>
      </c>
      <c r="AC16" s="9">
        <v>0</v>
      </c>
      <c r="AD16" s="9">
        <f t="shared" si="9"/>
        <v>0</v>
      </c>
      <c r="AE16" s="9" t="s">
        <v>5</v>
      </c>
      <c r="AF16" s="7">
        <v>100</v>
      </c>
      <c r="AG16" s="7">
        <f t="shared" si="10"/>
        <v>10</v>
      </c>
      <c r="AH16" s="7">
        <v>0</v>
      </c>
      <c r="AI16" s="7">
        <f t="shared" si="11"/>
        <v>0</v>
      </c>
      <c r="AJ16" s="7">
        <v>70</v>
      </c>
      <c r="AK16" s="7">
        <f t="shared" si="12"/>
        <v>21</v>
      </c>
      <c r="AL16" s="12">
        <f t="shared" si="13"/>
        <v>53.397305000000003</v>
      </c>
    </row>
    <row r="17" spans="1:38" ht="39" x14ac:dyDescent="0.25">
      <c r="A17" s="9" t="s">
        <v>61</v>
      </c>
      <c r="B17" s="11">
        <v>44</v>
      </c>
      <c r="C17" s="9" t="s">
        <v>18</v>
      </c>
      <c r="D17" s="9">
        <v>25</v>
      </c>
      <c r="E17" s="9">
        <f t="shared" si="0"/>
        <v>5</v>
      </c>
      <c r="F17" s="9">
        <v>11</v>
      </c>
      <c r="G17" s="9">
        <f t="shared" ref="G17:G27" si="14">(F17*10)/100</f>
        <v>1.1000000000000001</v>
      </c>
      <c r="H17" s="11">
        <v>40</v>
      </c>
      <c r="I17" s="11">
        <f t="shared" si="2"/>
        <v>2</v>
      </c>
      <c r="J17" s="11">
        <v>58</v>
      </c>
      <c r="K17" s="11">
        <f t="shared" si="3"/>
        <v>2.9</v>
      </c>
      <c r="L17" s="11">
        <v>60</v>
      </c>
      <c r="M17" s="11">
        <f t="shared" si="4"/>
        <v>3</v>
      </c>
      <c r="N17" s="9" t="s">
        <v>3</v>
      </c>
      <c r="O17" s="9" t="s">
        <v>3</v>
      </c>
      <c r="P17" s="9">
        <v>0</v>
      </c>
      <c r="Q17" s="9">
        <f t="shared" si="5"/>
        <v>0</v>
      </c>
      <c r="R17" s="9" t="s">
        <v>50</v>
      </c>
      <c r="S17" s="9" t="s">
        <v>50</v>
      </c>
      <c r="T17" s="9">
        <v>20</v>
      </c>
      <c r="U17" s="9">
        <f t="shared" si="6"/>
        <v>1</v>
      </c>
      <c r="V17" s="9" t="s">
        <v>3</v>
      </c>
      <c r="W17" s="9">
        <v>0</v>
      </c>
      <c r="X17" s="9">
        <f t="shared" si="7"/>
        <v>0</v>
      </c>
      <c r="Y17" s="9" t="s">
        <v>62</v>
      </c>
      <c r="Z17" s="9">
        <v>50</v>
      </c>
      <c r="AA17" s="9">
        <f t="shared" si="8"/>
        <v>2.5</v>
      </c>
      <c r="AB17" s="9" t="s">
        <v>63</v>
      </c>
      <c r="AC17" s="9">
        <v>50</v>
      </c>
      <c r="AD17" s="9">
        <f t="shared" si="9"/>
        <v>5</v>
      </c>
      <c r="AE17" s="9" t="s">
        <v>5</v>
      </c>
      <c r="AF17" s="7">
        <v>100</v>
      </c>
      <c r="AG17" s="7">
        <f t="shared" si="10"/>
        <v>10</v>
      </c>
      <c r="AH17" s="7">
        <v>0</v>
      </c>
      <c r="AI17" s="7">
        <f t="shared" si="11"/>
        <v>0</v>
      </c>
      <c r="AJ17" s="7">
        <v>65</v>
      </c>
      <c r="AK17" s="7">
        <f t="shared" si="12"/>
        <v>19.5</v>
      </c>
      <c r="AL17" s="12">
        <f t="shared" si="13"/>
        <v>52</v>
      </c>
    </row>
    <row r="18" spans="1:38" s="2" customFormat="1" ht="26.25" x14ac:dyDescent="0.25">
      <c r="A18" s="9" t="s">
        <v>15</v>
      </c>
      <c r="B18" s="11">
        <v>102</v>
      </c>
      <c r="C18" s="9" t="s">
        <v>9</v>
      </c>
      <c r="D18" s="9">
        <v>35</v>
      </c>
      <c r="E18" s="9">
        <f t="shared" si="0"/>
        <v>7</v>
      </c>
      <c r="F18" s="9">
        <v>7</v>
      </c>
      <c r="G18" s="9">
        <f t="shared" si="14"/>
        <v>0.7</v>
      </c>
      <c r="H18" s="11">
        <v>63</v>
      </c>
      <c r="I18" s="11">
        <f t="shared" si="2"/>
        <v>3.15</v>
      </c>
      <c r="J18" s="11">
        <v>63</v>
      </c>
      <c r="K18" s="11">
        <f t="shared" si="3"/>
        <v>3.15</v>
      </c>
      <c r="L18" s="11">
        <v>71</v>
      </c>
      <c r="M18" s="11">
        <f t="shared" si="4"/>
        <v>3.55</v>
      </c>
      <c r="N18" s="9" t="s">
        <v>3</v>
      </c>
      <c r="O18" s="9" t="s">
        <v>3</v>
      </c>
      <c r="P18" s="9">
        <v>0</v>
      </c>
      <c r="Q18" s="9">
        <f t="shared" si="5"/>
        <v>0</v>
      </c>
      <c r="R18" s="9" t="s">
        <v>3</v>
      </c>
      <c r="S18" s="9" t="s">
        <v>3</v>
      </c>
      <c r="T18" s="9">
        <v>0</v>
      </c>
      <c r="U18" s="9">
        <f t="shared" si="6"/>
        <v>0</v>
      </c>
      <c r="V18" s="9" t="s">
        <v>2</v>
      </c>
      <c r="W18" s="9">
        <v>40</v>
      </c>
      <c r="X18" s="9">
        <f t="shared" si="7"/>
        <v>2</v>
      </c>
      <c r="Y18" s="9" t="s">
        <v>16</v>
      </c>
      <c r="Z18" s="9">
        <v>50</v>
      </c>
      <c r="AA18" s="9">
        <f t="shared" si="8"/>
        <v>2.5</v>
      </c>
      <c r="AB18" s="9" t="s">
        <v>12</v>
      </c>
      <c r="AC18" s="9">
        <v>0</v>
      </c>
      <c r="AD18" s="9">
        <f t="shared" si="9"/>
        <v>0</v>
      </c>
      <c r="AE18" s="9" t="s">
        <v>5</v>
      </c>
      <c r="AF18" s="7">
        <v>100</v>
      </c>
      <c r="AG18" s="7">
        <f t="shared" si="10"/>
        <v>10</v>
      </c>
      <c r="AH18" s="7">
        <v>0</v>
      </c>
      <c r="AI18" s="7">
        <f t="shared" si="11"/>
        <v>0</v>
      </c>
      <c r="AJ18" s="7">
        <v>60</v>
      </c>
      <c r="AK18" s="7">
        <f t="shared" si="12"/>
        <v>18</v>
      </c>
      <c r="AL18" s="12">
        <f t="shared" si="13"/>
        <v>50.05</v>
      </c>
    </row>
    <row r="19" spans="1:38" ht="26.25" x14ac:dyDescent="0.25">
      <c r="A19" s="9" t="s">
        <v>48</v>
      </c>
      <c r="B19" s="11">
        <v>442</v>
      </c>
      <c r="C19" s="9" t="s">
        <v>49</v>
      </c>
      <c r="D19" s="9">
        <v>47</v>
      </c>
      <c r="E19" s="9">
        <f t="shared" si="0"/>
        <v>9.4</v>
      </c>
      <c r="F19" s="9">
        <v>0</v>
      </c>
      <c r="G19" s="9">
        <f t="shared" si="14"/>
        <v>0</v>
      </c>
      <c r="H19" s="13">
        <v>50.588000000000001</v>
      </c>
      <c r="I19" s="11">
        <f t="shared" si="2"/>
        <v>2.5293999999999999</v>
      </c>
      <c r="J19" s="13">
        <v>50.820999999999998</v>
      </c>
      <c r="K19" s="11">
        <f t="shared" si="3"/>
        <v>2.5410499999999998</v>
      </c>
      <c r="L19" s="9">
        <v>50.28</v>
      </c>
      <c r="M19" s="11">
        <f t="shared" si="4"/>
        <v>2.5140000000000002</v>
      </c>
      <c r="N19" s="9" t="s">
        <v>3</v>
      </c>
      <c r="O19" s="9" t="s">
        <v>50</v>
      </c>
      <c r="P19" s="9">
        <v>10</v>
      </c>
      <c r="Q19" s="9">
        <f t="shared" si="5"/>
        <v>0.5</v>
      </c>
      <c r="R19" s="9" t="s">
        <v>3</v>
      </c>
      <c r="S19" s="9" t="s">
        <v>50</v>
      </c>
      <c r="T19" s="9">
        <v>10</v>
      </c>
      <c r="U19" s="9">
        <f t="shared" si="6"/>
        <v>0.5</v>
      </c>
      <c r="V19" s="9" t="s">
        <v>3</v>
      </c>
      <c r="W19" s="9">
        <v>0</v>
      </c>
      <c r="X19" s="9">
        <f t="shared" si="7"/>
        <v>0</v>
      </c>
      <c r="Y19" s="9" t="s">
        <v>51</v>
      </c>
      <c r="Z19" s="9">
        <v>0</v>
      </c>
      <c r="AA19" s="9">
        <f t="shared" si="8"/>
        <v>0</v>
      </c>
      <c r="AB19" s="9" t="s">
        <v>51</v>
      </c>
      <c r="AC19" s="9">
        <v>0</v>
      </c>
      <c r="AD19" s="9">
        <f t="shared" si="9"/>
        <v>0</v>
      </c>
      <c r="AE19" s="9" t="s">
        <v>5</v>
      </c>
      <c r="AF19" s="7">
        <v>100</v>
      </c>
      <c r="AG19" s="7">
        <f t="shared" si="10"/>
        <v>10</v>
      </c>
      <c r="AH19" s="7">
        <v>0</v>
      </c>
      <c r="AI19" s="7">
        <f t="shared" si="11"/>
        <v>0</v>
      </c>
      <c r="AJ19" s="7">
        <v>60</v>
      </c>
      <c r="AK19" s="7">
        <f t="shared" si="12"/>
        <v>18</v>
      </c>
      <c r="AL19" s="12">
        <f t="shared" si="13"/>
        <v>45.984450000000002</v>
      </c>
    </row>
    <row r="20" spans="1:38" ht="26.25" x14ac:dyDescent="0.25">
      <c r="A20" s="9" t="s">
        <v>25</v>
      </c>
      <c r="B20" s="11">
        <v>237</v>
      </c>
      <c r="C20" s="9" t="s">
        <v>9</v>
      </c>
      <c r="D20" s="9">
        <v>51</v>
      </c>
      <c r="E20" s="9">
        <f t="shared" si="0"/>
        <v>10.199999999999999</v>
      </c>
      <c r="F20" s="9">
        <v>18</v>
      </c>
      <c r="G20" s="9">
        <f t="shared" si="14"/>
        <v>1.8</v>
      </c>
      <c r="H20" s="9">
        <v>50.3</v>
      </c>
      <c r="I20" s="11">
        <f t="shared" si="2"/>
        <v>2.5150000000000001</v>
      </c>
      <c r="J20" s="11">
        <v>51</v>
      </c>
      <c r="K20" s="11">
        <f t="shared" si="3"/>
        <v>2.5499999999999998</v>
      </c>
      <c r="L20" s="11">
        <v>53</v>
      </c>
      <c r="M20" s="11">
        <f t="shared" si="4"/>
        <v>2.65</v>
      </c>
      <c r="N20" s="9" t="s">
        <v>3</v>
      </c>
      <c r="O20" s="9" t="s">
        <v>3</v>
      </c>
      <c r="P20" s="9">
        <v>0</v>
      </c>
      <c r="Q20" s="9">
        <f t="shared" si="5"/>
        <v>0</v>
      </c>
      <c r="R20" s="9" t="s">
        <v>3</v>
      </c>
      <c r="S20" s="9" t="s">
        <v>3</v>
      </c>
      <c r="T20" s="9">
        <v>0</v>
      </c>
      <c r="U20" s="9">
        <f t="shared" si="6"/>
        <v>0</v>
      </c>
      <c r="V20" s="9" t="s">
        <v>3</v>
      </c>
      <c r="W20" s="9">
        <v>0</v>
      </c>
      <c r="X20" s="9">
        <f t="shared" si="7"/>
        <v>0</v>
      </c>
      <c r="Y20" s="9" t="s">
        <v>26</v>
      </c>
      <c r="Z20" s="9">
        <v>0</v>
      </c>
      <c r="AA20" s="9">
        <f t="shared" si="8"/>
        <v>0</v>
      </c>
      <c r="AB20" s="9" t="s">
        <v>27</v>
      </c>
      <c r="AC20" s="9">
        <v>50</v>
      </c>
      <c r="AD20" s="9">
        <f t="shared" si="9"/>
        <v>5</v>
      </c>
      <c r="AE20" s="9" t="s">
        <v>7</v>
      </c>
      <c r="AF20" s="7">
        <v>0</v>
      </c>
      <c r="AG20" s="7">
        <f t="shared" si="10"/>
        <v>0</v>
      </c>
      <c r="AH20" s="7">
        <v>0</v>
      </c>
      <c r="AI20" s="7">
        <f t="shared" si="11"/>
        <v>0</v>
      </c>
      <c r="AJ20" s="7">
        <v>65</v>
      </c>
      <c r="AK20" s="7">
        <f t="shared" si="12"/>
        <v>19.5</v>
      </c>
      <c r="AL20" s="12">
        <f t="shared" si="13"/>
        <v>44.215000000000003</v>
      </c>
    </row>
    <row r="21" spans="1:38" x14ac:dyDescent="0.25">
      <c r="A21" s="3" t="s">
        <v>101</v>
      </c>
      <c r="B21" s="4"/>
      <c r="C21" s="4"/>
      <c r="D21" s="4">
        <v>95</v>
      </c>
      <c r="E21" s="3">
        <f t="shared" si="0"/>
        <v>19</v>
      </c>
      <c r="F21" s="3">
        <v>38</v>
      </c>
      <c r="G21" s="3">
        <f t="shared" si="14"/>
        <v>3.8</v>
      </c>
      <c r="H21" s="4"/>
      <c r="I21" s="5">
        <f t="shared" si="2"/>
        <v>0</v>
      </c>
      <c r="J21" s="4"/>
      <c r="K21" s="5">
        <f t="shared" si="3"/>
        <v>0</v>
      </c>
      <c r="L21" s="4"/>
      <c r="M21" s="5">
        <f t="shared" si="4"/>
        <v>0</v>
      </c>
      <c r="N21" s="4"/>
      <c r="O21" s="4"/>
      <c r="P21" s="4"/>
      <c r="Q21" s="9">
        <f t="shared" si="5"/>
        <v>0</v>
      </c>
      <c r="R21" s="4"/>
      <c r="S21" s="4"/>
      <c r="T21" s="4"/>
      <c r="U21" s="3">
        <f t="shared" si="6"/>
        <v>0</v>
      </c>
      <c r="V21" s="4"/>
      <c r="W21" s="4"/>
      <c r="X21" s="3">
        <f t="shared" si="7"/>
        <v>0</v>
      </c>
      <c r="Y21" s="4"/>
      <c r="Z21" s="4"/>
      <c r="AA21" s="3">
        <f t="shared" si="8"/>
        <v>0</v>
      </c>
      <c r="AB21" s="4"/>
      <c r="AC21" s="4"/>
      <c r="AD21" s="3">
        <f t="shared" si="9"/>
        <v>0</v>
      </c>
      <c r="AE21" s="4"/>
      <c r="AF21" s="4"/>
      <c r="AG21" s="4">
        <f t="shared" si="10"/>
        <v>0</v>
      </c>
      <c r="AH21" s="4">
        <v>0</v>
      </c>
      <c r="AI21" s="4">
        <f t="shared" si="11"/>
        <v>0</v>
      </c>
      <c r="AJ21" s="4">
        <v>65</v>
      </c>
      <c r="AK21" s="4">
        <f t="shared" si="12"/>
        <v>19.5</v>
      </c>
      <c r="AL21" s="12">
        <f t="shared" si="13"/>
        <v>42.3</v>
      </c>
    </row>
    <row r="22" spans="1:38" ht="26.25" x14ac:dyDescent="0.25">
      <c r="A22" s="3" t="s">
        <v>52</v>
      </c>
      <c r="B22" s="5">
        <v>120</v>
      </c>
      <c r="C22" s="3" t="s">
        <v>49</v>
      </c>
      <c r="D22" s="3"/>
      <c r="E22" s="3">
        <f t="shared" si="0"/>
        <v>0</v>
      </c>
      <c r="F22" s="3"/>
      <c r="G22" s="3">
        <f t="shared" si="14"/>
        <v>0</v>
      </c>
      <c r="H22" s="6">
        <v>49.314</v>
      </c>
      <c r="I22" s="5">
        <f t="shared" si="2"/>
        <v>2.4657</v>
      </c>
      <c r="J22" s="6">
        <v>53.573999999999998</v>
      </c>
      <c r="K22" s="5">
        <f t="shared" si="3"/>
        <v>2.6787000000000001</v>
      </c>
      <c r="L22" s="6">
        <v>56.136000000000003</v>
      </c>
      <c r="M22" s="5">
        <f t="shared" si="4"/>
        <v>2.8068</v>
      </c>
      <c r="N22" s="3" t="s">
        <v>3</v>
      </c>
      <c r="O22" s="3" t="s">
        <v>3</v>
      </c>
      <c r="P22" s="3">
        <v>0</v>
      </c>
      <c r="Q22" s="9">
        <f t="shared" si="5"/>
        <v>0</v>
      </c>
      <c r="R22" s="3" t="s">
        <v>3</v>
      </c>
      <c r="S22" s="3" t="s">
        <v>3</v>
      </c>
      <c r="T22" s="3">
        <v>0</v>
      </c>
      <c r="U22" s="3">
        <f t="shared" si="6"/>
        <v>0</v>
      </c>
      <c r="V22" s="3" t="s">
        <v>3</v>
      </c>
      <c r="W22" s="3">
        <v>0</v>
      </c>
      <c r="X22" s="3">
        <f t="shared" si="7"/>
        <v>0</v>
      </c>
      <c r="Y22" s="3" t="s">
        <v>4</v>
      </c>
      <c r="Z22" s="3">
        <v>0</v>
      </c>
      <c r="AA22" s="3">
        <f t="shared" si="8"/>
        <v>0</v>
      </c>
      <c r="AB22" s="3" t="s">
        <v>4</v>
      </c>
      <c r="AC22" s="3">
        <v>0</v>
      </c>
      <c r="AD22" s="3">
        <f t="shared" si="9"/>
        <v>0</v>
      </c>
      <c r="AE22" s="3" t="s">
        <v>5</v>
      </c>
      <c r="AF22" s="4">
        <v>100</v>
      </c>
      <c r="AG22" s="4">
        <f t="shared" si="10"/>
        <v>10</v>
      </c>
      <c r="AH22" s="4">
        <v>0</v>
      </c>
      <c r="AI22" s="4">
        <f t="shared" si="11"/>
        <v>0</v>
      </c>
      <c r="AJ22" s="4">
        <v>60</v>
      </c>
      <c r="AK22" s="4">
        <f t="shared" si="12"/>
        <v>18</v>
      </c>
      <c r="AL22" s="12">
        <f t="shared" si="13"/>
        <v>35.9512</v>
      </c>
    </row>
    <row r="23" spans="1:38" s="2" customFormat="1" ht="26.25" x14ac:dyDescent="0.25">
      <c r="A23" s="3" t="s">
        <v>6</v>
      </c>
      <c r="B23" s="5">
        <v>190</v>
      </c>
      <c r="C23" s="3" t="s">
        <v>1</v>
      </c>
      <c r="D23" s="3">
        <v>0</v>
      </c>
      <c r="E23" s="3">
        <f t="shared" si="0"/>
        <v>0</v>
      </c>
      <c r="F23" s="3"/>
      <c r="G23" s="3">
        <f t="shared" si="14"/>
        <v>0</v>
      </c>
      <c r="H23" s="5">
        <v>60.3964</v>
      </c>
      <c r="I23" s="5">
        <f t="shared" si="2"/>
        <v>3.0198199999999997</v>
      </c>
      <c r="J23" s="5">
        <v>63.141199999999998</v>
      </c>
      <c r="K23" s="5">
        <f t="shared" si="3"/>
        <v>3.15706</v>
      </c>
      <c r="L23" s="5">
        <v>74.044300000000007</v>
      </c>
      <c r="M23" s="5">
        <f t="shared" si="4"/>
        <v>3.7022150000000007</v>
      </c>
      <c r="N23" s="3" t="s">
        <v>3</v>
      </c>
      <c r="O23" s="3" t="s">
        <v>3</v>
      </c>
      <c r="P23" s="3">
        <v>0</v>
      </c>
      <c r="Q23" s="9">
        <f t="shared" si="5"/>
        <v>0</v>
      </c>
      <c r="R23" s="3" t="s">
        <v>3</v>
      </c>
      <c r="S23" s="3" t="s">
        <v>3</v>
      </c>
      <c r="T23" s="3">
        <v>0</v>
      </c>
      <c r="U23" s="3">
        <f t="shared" si="6"/>
        <v>0</v>
      </c>
      <c r="V23" s="3" t="s">
        <v>2</v>
      </c>
      <c r="W23" s="3">
        <v>40</v>
      </c>
      <c r="X23" s="3">
        <f t="shared" si="7"/>
        <v>2</v>
      </c>
      <c r="Y23" s="3" t="s">
        <v>4</v>
      </c>
      <c r="Z23" s="3">
        <v>0</v>
      </c>
      <c r="AA23" s="3">
        <f t="shared" si="8"/>
        <v>0</v>
      </c>
      <c r="AB23" s="3" t="s">
        <v>4</v>
      </c>
      <c r="AC23" s="3">
        <v>0</v>
      </c>
      <c r="AD23" s="3">
        <f t="shared" si="9"/>
        <v>0</v>
      </c>
      <c r="AE23" s="3" t="s">
        <v>7</v>
      </c>
      <c r="AF23" s="4">
        <v>0</v>
      </c>
      <c r="AG23" s="4">
        <f t="shared" si="10"/>
        <v>0</v>
      </c>
      <c r="AH23" s="4">
        <v>0</v>
      </c>
      <c r="AI23" s="4">
        <f t="shared" si="11"/>
        <v>0</v>
      </c>
      <c r="AJ23" s="4">
        <v>70</v>
      </c>
      <c r="AK23" s="4">
        <f t="shared" si="12"/>
        <v>21</v>
      </c>
      <c r="AL23" s="12">
        <f t="shared" si="13"/>
        <v>32.879095</v>
      </c>
    </row>
    <row r="24" spans="1:38" s="2" customFormat="1" x14ac:dyDescent="0.25">
      <c r="A24" s="3" t="s">
        <v>105</v>
      </c>
      <c r="B24" s="4"/>
      <c r="C24" s="4"/>
      <c r="D24" s="3">
        <v>40</v>
      </c>
      <c r="E24" s="3">
        <f t="shared" si="0"/>
        <v>8</v>
      </c>
      <c r="F24" s="4"/>
      <c r="G24" s="3">
        <f t="shared" si="14"/>
        <v>0</v>
      </c>
      <c r="H24" s="4"/>
      <c r="I24" s="5">
        <f t="shared" si="2"/>
        <v>0</v>
      </c>
      <c r="J24" s="4"/>
      <c r="K24" s="5">
        <f t="shared" si="3"/>
        <v>0</v>
      </c>
      <c r="L24" s="4"/>
      <c r="M24" s="5">
        <f t="shared" si="4"/>
        <v>0</v>
      </c>
      <c r="N24" s="4"/>
      <c r="O24" s="4"/>
      <c r="P24" s="4"/>
      <c r="Q24" s="9">
        <f t="shared" si="5"/>
        <v>0</v>
      </c>
      <c r="R24" s="4"/>
      <c r="S24" s="4"/>
      <c r="T24" s="4"/>
      <c r="U24" s="3">
        <f t="shared" si="6"/>
        <v>0</v>
      </c>
      <c r="V24" s="4"/>
      <c r="W24" s="4"/>
      <c r="X24" s="3">
        <f t="shared" si="7"/>
        <v>0</v>
      </c>
      <c r="Y24" s="4"/>
      <c r="Z24" s="4"/>
      <c r="AA24" s="3">
        <f t="shared" si="8"/>
        <v>0</v>
      </c>
      <c r="AB24" s="4"/>
      <c r="AC24" s="4"/>
      <c r="AD24" s="3">
        <f t="shared" si="9"/>
        <v>0</v>
      </c>
      <c r="AE24" s="4"/>
      <c r="AF24" s="4"/>
      <c r="AG24" s="4">
        <f t="shared" si="10"/>
        <v>0</v>
      </c>
      <c r="AH24" s="4">
        <v>100</v>
      </c>
      <c r="AI24" s="4">
        <f t="shared" si="11"/>
        <v>5</v>
      </c>
      <c r="AJ24" s="4">
        <v>65</v>
      </c>
      <c r="AK24" s="4">
        <f t="shared" si="12"/>
        <v>19.5</v>
      </c>
      <c r="AL24" s="12">
        <f t="shared" si="13"/>
        <v>32.5</v>
      </c>
    </row>
    <row r="25" spans="1:38" s="2" customFormat="1" x14ac:dyDescent="0.25">
      <c r="A25" s="3" t="s">
        <v>104</v>
      </c>
      <c r="B25" s="4"/>
      <c r="C25" s="4"/>
      <c r="D25" s="3">
        <v>35</v>
      </c>
      <c r="E25" s="3">
        <f t="shared" si="0"/>
        <v>7</v>
      </c>
      <c r="F25" s="4"/>
      <c r="G25" s="3">
        <f t="shared" si="14"/>
        <v>0</v>
      </c>
      <c r="H25" s="4"/>
      <c r="I25" s="5">
        <f t="shared" si="2"/>
        <v>0</v>
      </c>
      <c r="J25" s="4"/>
      <c r="K25" s="5">
        <f t="shared" si="3"/>
        <v>0</v>
      </c>
      <c r="L25" s="4"/>
      <c r="M25" s="5">
        <f t="shared" si="4"/>
        <v>0</v>
      </c>
      <c r="N25" s="4"/>
      <c r="O25" s="4"/>
      <c r="P25" s="4"/>
      <c r="Q25" s="9">
        <f t="shared" si="5"/>
        <v>0</v>
      </c>
      <c r="R25" s="4"/>
      <c r="S25" s="4"/>
      <c r="T25" s="4"/>
      <c r="U25" s="3">
        <f t="shared" si="6"/>
        <v>0</v>
      </c>
      <c r="V25" s="4"/>
      <c r="W25" s="4"/>
      <c r="X25" s="3">
        <f t="shared" si="7"/>
        <v>0</v>
      </c>
      <c r="Y25" s="4"/>
      <c r="Z25" s="4"/>
      <c r="AA25" s="3">
        <f t="shared" si="8"/>
        <v>0</v>
      </c>
      <c r="AB25" s="4"/>
      <c r="AC25" s="4"/>
      <c r="AD25" s="3">
        <f t="shared" si="9"/>
        <v>0</v>
      </c>
      <c r="AE25" s="4"/>
      <c r="AF25" s="4"/>
      <c r="AG25" s="4">
        <f t="shared" si="10"/>
        <v>0</v>
      </c>
      <c r="AH25" s="4">
        <v>0</v>
      </c>
      <c r="AI25" s="4">
        <f t="shared" si="11"/>
        <v>0</v>
      </c>
      <c r="AJ25" s="4">
        <v>70</v>
      </c>
      <c r="AK25" s="4">
        <f t="shared" si="12"/>
        <v>21</v>
      </c>
      <c r="AL25" s="12">
        <f t="shared" si="13"/>
        <v>28</v>
      </c>
    </row>
    <row r="26" spans="1:38" s="2" customFormat="1" x14ac:dyDescent="0.25">
      <c r="A26" s="3" t="s">
        <v>103</v>
      </c>
      <c r="B26" s="4"/>
      <c r="C26" s="4"/>
      <c r="D26" s="3">
        <v>27</v>
      </c>
      <c r="E26" s="3">
        <f t="shared" si="0"/>
        <v>5.4</v>
      </c>
      <c r="F26" s="4">
        <v>11</v>
      </c>
      <c r="G26" s="3">
        <f t="shared" si="14"/>
        <v>1.1000000000000001</v>
      </c>
      <c r="H26" s="4"/>
      <c r="I26" s="5">
        <f t="shared" si="2"/>
        <v>0</v>
      </c>
      <c r="J26" s="4"/>
      <c r="K26" s="5">
        <f t="shared" si="3"/>
        <v>0</v>
      </c>
      <c r="L26" s="4"/>
      <c r="M26" s="5">
        <f t="shared" si="4"/>
        <v>0</v>
      </c>
      <c r="N26" s="4"/>
      <c r="O26" s="4"/>
      <c r="P26" s="4"/>
      <c r="Q26" s="9">
        <f t="shared" si="5"/>
        <v>0</v>
      </c>
      <c r="R26" s="4"/>
      <c r="S26" s="4"/>
      <c r="T26" s="4"/>
      <c r="U26" s="3">
        <f t="shared" si="6"/>
        <v>0</v>
      </c>
      <c r="V26" s="4"/>
      <c r="W26" s="4"/>
      <c r="X26" s="3">
        <f t="shared" si="7"/>
        <v>0</v>
      </c>
      <c r="Y26" s="4"/>
      <c r="Z26" s="4"/>
      <c r="AA26" s="3">
        <f t="shared" si="8"/>
        <v>0</v>
      </c>
      <c r="AB26" s="4"/>
      <c r="AC26" s="4"/>
      <c r="AD26" s="3">
        <f t="shared" si="9"/>
        <v>0</v>
      </c>
      <c r="AE26" s="4"/>
      <c r="AF26" s="4"/>
      <c r="AG26" s="4">
        <f t="shared" si="10"/>
        <v>0</v>
      </c>
      <c r="AH26" s="4">
        <v>0</v>
      </c>
      <c r="AI26" s="4">
        <f t="shared" si="11"/>
        <v>0</v>
      </c>
      <c r="AJ26" s="4">
        <v>65</v>
      </c>
      <c r="AK26" s="4">
        <f t="shared" si="12"/>
        <v>19.5</v>
      </c>
      <c r="AL26" s="12">
        <f t="shared" si="13"/>
        <v>26</v>
      </c>
    </row>
    <row r="27" spans="1:38" s="2" customFormat="1" x14ac:dyDescent="0.25">
      <c r="A27" s="3" t="s">
        <v>102</v>
      </c>
      <c r="B27" s="4"/>
      <c r="C27" s="4"/>
      <c r="D27" s="4">
        <v>25</v>
      </c>
      <c r="E27" s="3">
        <f t="shared" si="0"/>
        <v>5</v>
      </c>
      <c r="F27" s="4"/>
      <c r="G27" s="3">
        <f t="shared" si="14"/>
        <v>0</v>
      </c>
      <c r="H27" s="4"/>
      <c r="I27" s="5">
        <f t="shared" si="2"/>
        <v>0</v>
      </c>
      <c r="J27" s="4"/>
      <c r="K27" s="5">
        <f t="shared" si="3"/>
        <v>0</v>
      </c>
      <c r="L27" s="4"/>
      <c r="M27" s="5">
        <f t="shared" si="4"/>
        <v>0</v>
      </c>
      <c r="N27" s="4"/>
      <c r="O27" s="4"/>
      <c r="P27" s="4"/>
      <c r="Q27" s="9">
        <f t="shared" si="5"/>
        <v>0</v>
      </c>
      <c r="R27" s="4"/>
      <c r="S27" s="4"/>
      <c r="T27" s="4"/>
      <c r="U27" s="3">
        <f t="shared" si="6"/>
        <v>0</v>
      </c>
      <c r="V27" s="4"/>
      <c r="W27" s="4"/>
      <c r="X27" s="3">
        <f t="shared" si="7"/>
        <v>0</v>
      </c>
      <c r="Y27" s="4"/>
      <c r="Z27" s="4"/>
      <c r="AA27" s="3">
        <f t="shared" si="8"/>
        <v>0</v>
      </c>
      <c r="AB27" s="4"/>
      <c r="AC27" s="4"/>
      <c r="AD27" s="3">
        <f t="shared" si="9"/>
        <v>0</v>
      </c>
      <c r="AE27" s="4"/>
      <c r="AF27" s="4"/>
      <c r="AG27" s="4">
        <f t="shared" si="10"/>
        <v>0</v>
      </c>
      <c r="AH27" s="4">
        <v>0</v>
      </c>
      <c r="AI27" s="4">
        <f t="shared" si="11"/>
        <v>0</v>
      </c>
      <c r="AJ27" s="4">
        <v>65</v>
      </c>
      <c r="AK27" s="4">
        <f t="shared" si="12"/>
        <v>19.5</v>
      </c>
      <c r="AL27" s="12">
        <f t="shared" si="13"/>
        <v>24.5</v>
      </c>
    </row>
    <row r="28" spans="1:3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autoFilter ref="A1:AL27" xr:uid="{00000000-0001-0000-0000-000000000000}">
    <sortState xmlns:xlrd2="http://schemas.microsoft.com/office/spreadsheetml/2017/richdata2" ref="A2:AL27">
      <sortCondition descending="1" ref="AL1:AL27"/>
    </sortState>
  </autoFilter>
  <pageMargins left="0.7" right="0.7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MEDİKAL ÖĞRETMEN</dc:creator>
  <cp:lastModifiedBy>samet çakır</cp:lastModifiedBy>
  <cp:lastPrinted>2024-03-29T11:19:52Z</cp:lastPrinted>
  <dcterms:created xsi:type="dcterms:W3CDTF">2015-06-05T18:19:34Z</dcterms:created>
  <dcterms:modified xsi:type="dcterms:W3CDTF">2024-03-29T12:24:01Z</dcterms:modified>
</cp:coreProperties>
</file>